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Mdecuir\Box\FIN - Investor Relations\Earnings\2022 Earnings\Q1 2022\X. Final Public Documents (no password)\1. Pre-Call\"/>
    </mc:Choice>
  </mc:AlternateContent>
  <workbookProtection workbookAlgorithmName="SHA-512" workbookHashValue="GA005oMpS2RmG6K8heE5i8qCyc8HRi12u62jUhIwZOkdZdteGh3LoPYWndGb3CoI3dNOvjNWvyBpm2sVuNAu8A==" workbookSaltValue="4gt70p8fFrhoC42WXuLumQ==" workbookSpinCount="100000" lockStructure="1"/>
  <bookViews>
    <workbookView xWindow="0" yWindow="0" windowWidth="24000" windowHeight="9600"/>
  </bookViews>
  <sheets>
    <sheet name="Mgmt. Statement of Operations" sheetId="5" r:id="rId1"/>
    <sheet name="Non-GAAP Reconciliations" sheetId="6" r:id="rId2"/>
    <sheet name="Quarterly Activity Report" sheetId="7" r:id="rId3"/>
    <sheet name="Monthly Activity Report" sheetId="4" r:id="rId4"/>
    <sheet name="Roll-Forward" sheetId="9" state="hidden" r:id="rId5"/>
    <sheet name="Hyperion" sheetId="8" state="hidden" r:id="rId6"/>
    <sheet name="Sheet1" sheetId="11" state="hidden" r:id="rId7"/>
    <sheet name="Footnotes" sheetId="10" state="hidden" r:id="rId8"/>
  </sheets>
  <externalReferences>
    <externalReference r:id="rId9"/>
    <externalReference r:id="rId10"/>
    <externalReference r:id="rId11"/>
    <externalReference r:id="rId12"/>
    <externalReference r:id="rId13"/>
    <externalReference r:id="rId14"/>
  </externalReferences>
  <definedNames>
    <definedName name="_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ey2" localSheetId="0" hidden="1">#REF!</definedName>
    <definedName name="_____key2" localSheetId="1" hidden="1">#REF!</definedName>
    <definedName name="_____key2" hidden="1">#REF!</definedName>
    <definedName name="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ey2" localSheetId="0" hidden="1">#REF!</definedName>
    <definedName name="____key2" localSheetId="1" hidden="1">#REF!</definedName>
    <definedName name="____key2" hidden="1">#REF!</definedName>
    <definedName name="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mw1" localSheetId="0" hidden="1">#REF!</definedName>
    <definedName name="____mw1" localSheetId="1" hidden="1">#REF!</definedName>
    <definedName name="____mw1" hidden="1">#REF!</definedName>
    <definedName name="____mw3" localSheetId="0" hidden="1">#REF!</definedName>
    <definedName name="____mw3" localSheetId="1" hidden="1">#REF!</definedName>
    <definedName name="____mw3" hidden="1">#REF!</definedName>
    <definedName name="___123gRAPH_b" localSheetId="0" hidden="1">'[1]1985'!#REF!</definedName>
    <definedName name="___123gRAPH_b" localSheetId="1" hidden="1">'[1]1985'!#REF!</definedName>
    <definedName name="___123gRAPH_b" hidden="1">'[1]1985'!#REF!</definedName>
    <definedName name="___123Graph_X2" localSheetId="0" hidden="1">'[1]1985'!#REF!</definedName>
    <definedName name="___123Graph_X2" localSheetId="1" hidden="1">'[1]1985'!#REF!</definedName>
    <definedName name="___123Graph_X2" hidden="1">'[1]1985'!#REF!</definedName>
    <definedName name="___key2" localSheetId="0" hidden="1">#REF!</definedName>
    <definedName name="___key2" localSheetId="1" hidden="1">#REF!</definedName>
    <definedName name="___key2" hidden="1">#REF!</definedName>
    <definedName name="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mw1" localSheetId="0" hidden="1">#REF!</definedName>
    <definedName name="___mw1" localSheetId="1" hidden="1">#REF!</definedName>
    <definedName name="___mw1" hidden="1">#REF!</definedName>
    <definedName name="___mw3" localSheetId="0" hidden="1">#REF!</definedName>
    <definedName name="___mw3" localSheetId="1" hidden="1">#REF!</definedName>
    <definedName name="___mw3" hidden="1">#REF!</definedName>
    <definedName name="__123Graph_A" localSheetId="0" hidden="1">'[1]1985'!#REF!</definedName>
    <definedName name="__123Graph_A" localSheetId="1" hidden="1">'[1]1985'!#REF!</definedName>
    <definedName name="__123Graph_A" hidden="1">'[1]1985'!#REF!</definedName>
    <definedName name="__123Graph_B" localSheetId="0" hidden="1">'[1]1985'!#REF!</definedName>
    <definedName name="__123Graph_B" localSheetId="1" hidden="1">'[1]1985'!#REF!</definedName>
    <definedName name="__123Graph_B" hidden="1">'[1]1985'!#REF!</definedName>
    <definedName name="__123Graph_C" localSheetId="0" hidden="1">'[1]1985'!#REF!</definedName>
    <definedName name="__123Graph_C" localSheetId="1" hidden="1">'[1]1985'!#REF!</definedName>
    <definedName name="__123Graph_C" hidden="1">'[1]1985'!#REF!</definedName>
    <definedName name="__123Graph_X" localSheetId="0" hidden="1">'[1]1985'!#REF!</definedName>
    <definedName name="__123Graph_X" localSheetId="1" hidden="1">'[1]1985'!#REF!</definedName>
    <definedName name="__123Graph_X" hidden="1">'[1]1985'!#REF!</definedName>
    <definedName name="__FDS_HYPERLINK_TOGGLE_STATE__" hidden="1">"ON"</definedName>
    <definedName name="__key2" localSheetId="0" hidden="1">#REF!</definedName>
    <definedName name="__key2" localSheetId="1" hidden="1">#REF!</definedName>
    <definedName name="__key2" hidden="1">#REF!</definedName>
    <definedName name="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mw1" localSheetId="0" hidden="1">#REF!</definedName>
    <definedName name="__mw1" localSheetId="1" hidden="1">#REF!</definedName>
    <definedName name="__mw1" hidden="1">#REF!</definedName>
    <definedName name="__mw3" localSheetId="0" hidden="1">#REF!</definedName>
    <definedName name="__mw3" localSheetId="1" hidden="1">#REF!</definedName>
    <definedName name="__mw3" hidden="1">#REF!</definedName>
    <definedName name="_123Graph_B" localSheetId="0" hidden="1">'[1]1985'!#REF!</definedName>
    <definedName name="_123Graph_B" localSheetId="1" hidden="1">'[1]1985'!#REF!</definedName>
    <definedName name="_123Graph_B" hidden="1">'[1]1985'!#REF!</definedName>
    <definedName name="_Fill" localSheetId="0" hidden="1">#REF!</definedName>
    <definedName name="_Fill" localSheetId="1" hidden="1">#REF!</definedName>
    <definedName name="_Fill" hidden="1">#REF!</definedName>
    <definedName name="_xlnm._FilterDatabase" localSheetId="3" hidden="1">'Monthly Activity Report'!#REF!</definedName>
    <definedName name="_xlnm._FilterDatabase" localSheetId="2" hidden="1">'Quarterly Activity Report'!#REF!</definedName>
    <definedName name="_Key1" localSheetId="0" hidden="1">#REF!</definedName>
    <definedName name="_Key1" localSheetId="1" hidden="1">#REF!</definedName>
    <definedName name="_Key1" hidden="1">#REF!</definedName>
    <definedName name="_Key2" localSheetId="0" hidden="1">#REF!</definedName>
    <definedName name="_Key2" localSheetId="1" hidden="1">#REF!</definedName>
    <definedName name="_Key2" hidden="1">#REF!</definedName>
    <definedName name="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mw1" localSheetId="0" hidden="1">#REF!</definedName>
    <definedName name="_mw1" localSheetId="1" hidden="1">#REF!</definedName>
    <definedName name="_mw1" hidden="1">#REF!</definedName>
    <definedName name="_mw3" localSheetId="0" hidden="1">#REF!</definedName>
    <definedName name="_mw3" localSheetId="1" hidden="1">#REF!</definedName>
    <definedName name="_mw3" hidden="1">#REF!</definedName>
    <definedName name="_Order1" hidden="1">0</definedName>
    <definedName name="_Order1_1" hidden="1">255</definedName>
    <definedName name="_Order2" hidden="1">255</definedName>
    <definedName name="_Parse_In" localSheetId="0" hidden="1">#REF!</definedName>
    <definedName name="_Parse_In" localSheetId="1" hidden="1">#REF!</definedName>
    <definedName name="_Parse_In" hidden="1">#REF!</definedName>
    <definedName name="_Parse_Out" localSheetId="0" hidden="1">#REF!</definedName>
    <definedName name="_Parse_Out" localSheetId="1" hidden="1">#REF!</definedName>
    <definedName name="_Parse_Out" hidden="1">#REF!</definedName>
    <definedName name="_Regression_X" localSheetId="0" hidden="1">[2]Sheet3!#REF!</definedName>
    <definedName name="_Regression_X" localSheetId="1" hidden="1">[2]Sheet3!#REF!</definedName>
    <definedName name="_Regression_X" hidden="1">[2]Sheet3!#REF!</definedName>
    <definedName name="_Sort" localSheetId="0" hidden="1">#REF!</definedName>
    <definedName name="_Sort" localSheetId="1" hidden="1">#REF!</definedName>
    <definedName name="_Sort" hidden="1">#REF!</definedName>
    <definedName name="a" localSheetId="0" hidden="1">#REF!</definedName>
    <definedName name="a" localSheetId="1" hidden="1">#REF!</definedName>
    <definedName name="a" hidden="1">#REF!</definedName>
    <definedName name="a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S2DocOpenMode" hidden="1">"AS2DocumentEdit"</definedName>
    <definedName name="CIQWBGuid" hidden="1">"5fc686c7-451b-4aaa-bb49-b9f708333c95"</definedName>
    <definedName name="cu102.ShareScalingFactor" hidden="1">1000000</definedName>
    <definedName name="cu103.EmployeeScalingFactor" hidden="1">1000</definedName>
    <definedName name="cu71.ScalingFactor" hidden="1">1000000</definedName>
    <definedName name="d" localSheetId="0" hidden="1">#REF!</definedName>
    <definedName name="d" localSheetId="1" hidden="1">#REF!</definedName>
    <definedName name="d" hidden="1">#REF!</definedName>
    <definedName name="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 hidden="1">{"'SBU Q4_FY99 (2)'!$A$1:$I$22"}</definedName>
    <definedName name="ddddd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sfsdf" localSheetId="0" hidden="1">#REF!</definedName>
    <definedName name="ddsfsdf" localSheetId="1" hidden="1">#REF!</definedName>
    <definedName name="ddsfsdf" hidden="1">#REF!</definedName>
    <definedName name="dfdf" localSheetId="0" hidden="1">#REF!</definedName>
    <definedName name="dfdf" localSheetId="1" hidden="1">#REF!</definedName>
    <definedName name="dfdf" hidden="1">#REF!</definedName>
    <definedName name="dfdferetr" localSheetId="0" hidden="1">#REF!</definedName>
    <definedName name="dfdferetr" localSheetId="1" hidden="1">#REF!</definedName>
    <definedName name="dfdferetr" hidden="1">#REF!</definedName>
    <definedName name="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r" localSheetId="0" hidden="1">'[3]YTD ALLOW'!#REF!</definedName>
    <definedName name="dr" localSheetId="1" hidden="1">'[3]YTD ALLOW'!#REF!</definedName>
    <definedName name="dr" hidden="1">'[3]YTD ALLOW'!#REF!</definedName>
    <definedName name="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dasf" localSheetId="0" hidden="1">'[1]1985'!#REF!</definedName>
    <definedName name="dsfdasf" localSheetId="1" hidden="1">'[1]1985'!#REF!</definedName>
    <definedName name="dsfdasf" hidden="1">'[1]1985'!#REF!</definedName>
    <definedName name="dsfgdsf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ertrtyhfgh" localSheetId="0" hidden="1">#REF!</definedName>
    <definedName name="ertrtyhfgh" localSheetId="1" hidden="1">#REF!</definedName>
    <definedName name="ertrtyhfgh" hidden="1">#REF!</definedName>
    <definedName name="fa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F" localSheetId="0" hidden="1">#REF!</definedName>
    <definedName name="FF" localSheetId="1" hidden="1">#REF!</definedName>
    <definedName name="FF" hidden="1">#REF!</definedName>
    <definedName name="fg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ill" localSheetId="0" hidden="1">#REF!</definedName>
    <definedName name="Fill" localSheetId="1" hidden="1">#REF!</definedName>
    <definedName name="Fill" hidden="1">#REF!</definedName>
    <definedName name="fjkdj"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pa"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GraphB" localSheetId="0" hidden="1">'[4]1985'!#REF!</definedName>
    <definedName name="GraphB" localSheetId="1" hidden="1">'[4]1985'!#REF!</definedName>
    <definedName name="GraphB" hidden="1">'[4]1985'!#REF!</definedName>
    <definedName name="gre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grh"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TML_CodePage" hidden="1">1252</definedName>
    <definedName name="HTML_Control" hidden="1">{"'SBU Q4_FY99 (2)'!$A$1:$I$22"}</definedName>
    <definedName name="HTML_Description" hidden="1">"SBU Q4 99"</definedName>
    <definedName name="HTML_Email" hidden="1">""</definedName>
    <definedName name="HTML_Header" hidden="1">"SBU Q4_FY99 (2)"</definedName>
    <definedName name="HTML_LastUpdate" hidden="1">"4/20/98"</definedName>
    <definedName name="HTML_LineAfter" hidden="1">TRUE</definedName>
    <definedName name="HTML_LineBefore" hidden="1">TRUE</definedName>
    <definedName name="HTML_Name" hidden="1">"Michael Wolf"</definedName>
    <definedName name="HTML_OBDlg2" hidden="1">TRUE</definedName>
    <definedName name="HTML_OBDlg4" hidden="1">TRUE</definedName>
    <definedName name="HTML_OS" hidden="1">0</definedName>
    <definedName name="HTML_PathFile" hidden="1">"N:\BIO\Strategicplanning\SBUQ4FY99.htm"</definedName>
    <definedName name="HTML_Title" hidden="1">"SBU Q4 99"</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GUIDANCE_CIQ" hidden="1">"c4632"</definedName>
    <definedName name="IQ_CAPEX_LOW_GUIDANCE_CIQ_COL" hidden="1">"c11281"</definedName>
    <definedName name="IQ_CAPEX_MEDIAN_EST" hidden="1">"c3526"</definedName>
    <definedName name="IQ_CAPEX_NUM_EST" hidden="1">"c3521"</definedName>
    <definedName name="IQ_CAPEX_PCT_REV" hidden="1">"c19144"</definedName>
    <definedName name="IQ_CAPEX_STDDEV_EST" hidden="1">"c3522"</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G_SUB_BASIC_SUB" hidden="1">"c15788"</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REUT" hidden="1">"c3642"</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REUT" hidden="1">"c3643"</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P" hidden="1">"c8880"</definedName>
    <definedName name="IQ_EPS_AP_ABS" hidden="1">"c8899"</definedName>
    <definedName name="IQ_EPS_EST" hidden="1">"c399"</definedName>
    <definedName name="IQ_EPS_EST_REUT" hidden="1">"c5453"</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EST" hidden="1">"c1737"</definedName>
    <definedName name="IQ_EPS_GW_GUIDANCE_CIQ" hidden="1">"c4897"</definedName>
    <definedName name="IQ_EPS_GW_GUIDANCE_CIQ_COL" hidden="1">"c11544"</definedName>
    <definedName name="IQ_EPS_GW_HIGH_EST" hidden="1">"c1739"</definedName>
    <definedName name="IQ_EPS_GW_HIGH_GUIDANCE_CIQ" hidden="1">"c4898"</definedName>
    <definedName name="IQ_EPS_GW_HIGH_GUIDANCE_CIQ_COL" hidden="1">"c11545"</definedName>
    <definedName name="IQ_EPS_GW_LOW_EST" hidden="1">"c1740"</definedName>
    <definedName name="IQ_EPS_GW_LOW_GUIDANCE_CIQ" hidden="1">"c4618"</definedName>
    <definedName name="IQ_EPS_GW_LOW_GUIDANCE_CIQ_COL" hidden="1">"c11267"</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AIR_VALUE_MORT_SERVICING_ASSETS_FFIEC" hidden="1">"c12956"</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GUIDANCE_CIQ" hidden="1">"c4968"</definedName>
    <definedName name="IQ_FFO_GUIDANCE_CIQ_COL" hidden="1">"c11615"</definedName>
    <definedName name="IQ_FFO_HIGH_EST" hidden="1">"c419"</definedName>
    <definedName name="IQ_FFO_HIGH_GUIDANCE_CIQ" hidden="1">"c4596"</definedName>
    <definedName name="IQ_FFO_HIGH_GUIDANCE_CIQ_COL" hidden="1">"c11245"</definedName>
    <definedName name="IQ_FFO_LOW_EST" hidden="1">"c420"</definedName>
    <definedName name="IQ_FFO_LOW_GUIDANCE_CIQ" hidden="1">"c4636"</definedName>
    <definedName name="IQ_FFO_LOW_GUIDANCE_CIQ_COL" hidden="1">"c11285"</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REUT" hidden="1">"c5316"</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41627.6600810185</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GUIDANCE_CIQ" hidden="1">"c5005"</definedName>
    <definedName name="IQ_NET_DEBT_GUIDANCE_CIQ_COL" hidden="1">"c11652"</definedName>
    <definedName name="IQ_NET_DEBT_HIGH_EST" hidden="1">"c3518"</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GUIDANCE_CIQ" hidden="1">"c4633"</definedName>
    <definedName name="IQ_NET_DEBT_LOW_GUIDANCE_CIQ_COL" hidden="1">"c11282"</definedName>
    <definedName name="IQ_NET_DEBT_MEDIAN_EST" hidden="1">"c3520"</definedName>
    <definedName name="IQ_NET_DEBT_NUM_EST" hidden="1">"c3515"</definedName>
    <definedName name="IQ_NET_DEBT_STDDEV_EST" hidden="1">"c3516"</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REUT" hidden="1">"c4052"</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REUT" hidden="1">"c3631"</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DATE" hidden="1">"c1069"</definedName>
    <definedName name="IQ_PRICING_DATE" hidden="1">"c1613"</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 hidden="1">"c4508"</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GUIDANCE_CIQ" hidden="1">"c4595"</definedName>
    <definedName name="IQ_RETURN_ASSETS_HIGH_GUIDANCE_CIQ_COL" hidden="1">"c11244"</definedName>
    <definedName name="IQ_RETURN_ASSETS_LOW_EST" hidden="1">"c3531"</definedName>
    <definedName name="IQ_RETURN_ASSETS_LOW_GUIDANCE_CIQ" hidden="1">"c4635"</definedName>
    <definedName name="IQ_RETURN_ASSETS_LOW_GUIDANCE_CIQ_COL" hidden="1">"c11284"</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GUIDANCE_CIQ" hidden="1">"c4594"</definedName>
    <definedName name="IQ_RETURN_EQUITY_HIGH_GUIDANCE_CIQ_COL" hidden="1">"c11243"</definedName>
    <definedName name="IQ_RETURN_EQUITY_LOW_EST" hidden="1">"c3537"</definedName>
    <definedName name="IQ_RETURN_EQUITY_LOW_GUIDANCE_CIQ" hidden="1">"c4634"</definedName>
    <definedName name="IQ_RETURN_EQUITY_LOW_GUIDANCE_CIQ_COL" hidden="1">"c11283"</definedName>
    <definedName name="IQ_RETURN_EQUITY_MEDIAN_EST" hidden="1">"c3538"</definedName>
    <definedName name="IQ_RETURN_EQUITY_NUM_EST" hidden="1">"c3533"</definedName>
    <definedName name="IQ_RETURN_EQUITY_STDDEV_EST" hidden="1">"c3534"</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REUT" hidden="1">"c3634"</definedName>
    <definedName name="IQ_REVENUE_GUIDANCE_CIQ" hidden="1">"c5057"</definedName>
    <definedName name="IQ_REVENUE_GUIDANCE_CIQ_COL" hidden="1">"c11704"</definedName>
    <definedName name="IQ_REVENUE_HIGH_EST" hidden="1">"c1127"</definedName>
    <definedName name="IQ_REVENUE_HIGH_EST_REUT" hidden="1">"c3636"</definedName>
    <definedName name="IQ_REVENUE_HIGH_GUIDANCE_CIQ" hidden="1">"c4581"</definedName>
    <definedName name="IQ_REVENUE_HIGH_GUIDANCE_CIQ_COL" hidden="1">"c11230"</definedName>
    <definedName name="IQ_REVENUE_LOW_EST" hidden="1">"c1128"</definedName>
    <definedName name="IQ_REVENUE_LOW_EST_REUT" hidden="1">"c3637"</definedName>
    <definedName name="IQ_REVENUE_LOW_GUIDANCE_CIQ" hidden="1">"c4621"</definedName>
    <definedName name="IQ_REVENUE_LOW_GUIDANCE_CIQ_COL" hidden="1">"c11270"</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40113.8503009259</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"c15789"</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localSheetId="0" hidden="1">#REF!</definedName>
    <definedName name="j" localSheetId="1" hidden="1">#REF!</definedName>
    <definedName name="j" hidden="1">#REF!</definedName>
    <definedName name="kop"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new" hidden="1">[5]A2!$A$13:$A$44</definedName>
    <definedName name="one" localSheetId="0" hidden="1">'[1]1985'!#REF!</definedName>
    <definedName name="one" localSheetId="1" hidden="1">'[1]1985'!#REF!</definedName>
    <definedName name="one" hidden="1">'[1]1985'!#REF!</definedName>
    <definedName name="_xlnm.Print_Area" localSheetId="0">'Mgmt. Statement of Operations'!$A$1:$L$40</definedName>
    <definedName name="_xlnm.Print_Area" localSheetId="3">'Monthly Activity Report'!$A$1:$P$40</definedName>
    <definedName name="_xlnm.Print_Area" localSheetId="1">'Non-GAAP Reconciliations'!$A$1:$U$51</definedName>
    <definedName name="_xlnm.Print_Area" localSheetId="2">'Quarterly Activity Report'!$A$1:$L$46</definedName>
    <definedName name="_xlnm.Print_Titles" localSheetId="2">'Quarterly Activity Report'!$3:$6</definedName>
    <definedName name="projection"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erger"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U" hidden="1">{"'SBU Q4_FY99 (2)'!$A$1:$I$22"}</definedName>
    <definedName name="sssss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TextRefCopyRangeCount" hidden="1">24</definedName>
    <definedName name="wrn.Aging._.and._.Trend._.Analysis." hidden="1">{#N/A,#N/A,FALSE,"Aging Summary";#N/A,#N/A,FALSE,"Ratio Analysis";#N/A,#N/A,FALSE,"Test 120 Day Accts";#N/A,#N/A,FALSE,"Tickmarks"}</definedName>
    <definedName name="wrn.detail." hidden="1">{"sales1",#N/A,FALSE,"CPB";"sales2",#N/A,FALSE,"CPB";"sales3",#N/A,FALSE,"CPB";"margin1",#N/A,FALSE,"CPB";"margins2",#N/A,FALSE,"CPB";"soupmodel",#N/A,FALSE,"CPB"}</definedName>
    <definedName name="wrn.EVERYTHING." hidden="1">{#N/A,#N/A,FALSE,"5YRPLAN";#N/A,#N/A,FALSE,"dan's sheet";#N/A,#N/A,FALSE,"SUMMARY";#N/A,#N/A,FALSE,"NEWBUS";#N/A,#N/A,FALSE,"FULL";#N/A,#N/A,FALSE,"DISC";#N/A,#N/A,FALSE,"OTHEREV";#N/A,#N/A,FALSE,"DETEXP";#N/A,#N/A,FALSE,"SCM";#N/A,#N/A,FALSE,"AIC";#N/A,#N/A,FALSE,"AICREPS";#N/A,#N/A,FALSE,"cuvest";#N/A,#N/A,FALSE,"CUVESTREPS"}</definedName>
    <definedName name="wrn.financials." hidden="1">{"income",#N/A,FALSE,"CPB";"income2",#N/A,FALSE,"CPB";"cashflow",#N/A,FALSE,"CPB";"balances",#N/A,FALSE,"CPB";"ratios",#N/A,FALSE,"CPB";"expenses",#N/A,FALSE,"CPB";"sourcesanduses",#N/A,FALSE,"CPB"}</definedName>
    <definedName name="wrn.MONTHLY." hidden="1">{#N/A,#N/A,FALSE,"drivers";#N/A,#N/A,FALSE,"HEADCOUNT";#N/A,#N/A,FALSE,"measurements";#N/A,#N/A,FALSE,"SUMMARY";#N/A,#N/A,FALSE,"NEWBUS";#N/A,#N/A,FALSE,"FULL";#N/A,#N/A,FALSE,"DISC";#N/A,#N/A,FALSE,"OTHEREV";#N/A,#N/A,FALSE,"DETEXP";#N/A,#N/A,FALSE,"SCM";#N/A,#N/A,FALSE,"AIC";#N/A,#N/A,FALSE,"AICREPS"}</definedName>
    <definedName name="wrn.Revenue._.Forecast."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Securities._.Position._.Report." hidden="1">{#N/A,#N/A,FALSE,"SECPOS";#N/A,#N/A,FALSE,"OTHER SEC HC";#N/A,#N/A,FALSE,"ASSETRACK";#N/A,#N/A,FALSE,"INDEX";#N/A,#N/A,FALSE,"PREFERRED STOCK";#N/A,#N/A,FALSE,"JOURNAL ENTRY";#N/A,#N/A,FALSE,"Notes to Security Position";#N/A,#N/A,FALSE,"UNDUE CONCEN"}</definedName>
    <definedName name="x" localSheetId="0" hidden="1">#REF!</definedName>
    <definedName name="x" localSheetId="1" hidden="1">#REF!</definedName>
    <definedName name="x" hidden="1">#REF!</definedName>
    <definedName name="XREF_COLUMN_1" localSheetId="0" hidden="1">#REF!</definedName>
    <definedName name="XREF_COLUMN_1" localSheetId="1" hidden="1">#REF!</definedName>
    <definedName name="XREF_COLUMN_1" hidden="1">#REF!</definedName>
    <definedName name="XREF_COLUMN_2" localSheetId="0" hidden="1">'[6] lease agrmts &amp; lease liab.'!#REF!</definedName>
    <definedName name="XREF_COLUMN_2" localSheetId="1" hidden="1">'[6] lease agrmts &amp; lease liab.'!#REF!</definedName>
    <definedName name="XREF_COLUMN_2" hidden="1">'[6] lease agrmts &amp; lease liab.'!#REF!</definedName>
    <definedName name="XRefActiveRow" localSheetId="0" hidden="1">#REF!</definedName>
    <definedName name="XRefActiveRow" localSheetId="1" hidden="1">#REF!</definedName>
    <definedName name="XRefActiveRow" hidden="1">#REF!</definedName>
    <definedName name="XRefColumnsCount" hidden="1">2</definedName>
    <definedName name="XRefCopy1" localSheetId="0" hidden="1">#REF!</definedName>
    <definedName name="XRefCopy1" localSheetId="1" hidden="1">#REF!</definedName>
    <definedName name="XRefCopy1" hidden="1">#REF!</definedName>
    <definedName name="XRefCopy1Row" localSheetId="0" hidden="1">#REF!</definedName>
    <definedName name="XRefCopy1Row" localSheetId="1" hidden="1">#REF!</definedName>
    <definedName name="XRefCopy1Row" hidden="1">#REF!</definedName>
    <definedName name="XRefCopy2" localSheetId="0" hidden="1">#REF!</definedName>
    <definedName name="XRefCopy2" localSheetId="1" hidden="1">#REF!</definedName>
    <definedName name="XRefCopy2" hidden="1">#REF!</definedName>
    <definedName name="XRefCopy2Row" localSheetId="0" hidden="1">#REF!</definedName>
    <definedName name="XRefCopy2Row" localSheetId="1" hidden="1">#REF!</definedName>
    <definedName name="XRefCopy2Row" hidden="1">#REF!</definedName>
    <definedName name="XRefCopy3" localSheetId="0" hidden="1">'[6] lease agrmts &amp; lease liab.'!#REF!</definedName>
    <definedName name="XRefCopy3" localSheetId="1" hidden="1">'[6] lease agrmts &amp; lease liab.'!#REF!</definedName>
    <definedName name="XRefCopy3" hidden="1">'[6] lease agrmts &amp; lease liab.'!#REF!</definedName>
    <definedName name="XRefCopy3Row" localSheetId="0" hidden="1">#REF!</definedName>
    <definedName name="XRefCopy3Row" localSheetId="1" hidden="1">#REF!</definedName>
    <definedName name="XRefCopy3Row" hidden="1">#REF!</definedName>
    <definedName name="XRefCopyRangeCount" hidden="1">3</definedName>
    <definedName name="XRefPaste1" localSheetId="0" hidden="1">#REF!</definedName>
    <definedName name="XRefPaste1" localSheetId="1" hidden="1">#REF!</definedName>
    <definedName name="XRefPaste1" hidden="1">#REF!</definedName>
    <definedName name="XRefPaste1Row" localSheetId="0" hidden="1">#REF!</definedName>
    <definedName name="XRefPaste1Row" localSheetId="1" hidden="1">#REF!</definedName>
    <definedName name="XRefPaste1Row" hidden="1">#REF!</definedName>
    <definedName name="XRefPasteRangeCount" hidden="1">1</definedName>
  </definedNames>
  <calcPr calcId="162913"/>
</workbook>
</file>

<file path=xl/calcChain.xml><?xml version="1.0" encoding="utf-8"?>
<calcChain xmlns="http://schemas.openxmlformats.org/spreadsheetml/2006/main">
  <c r="F11" i="9" l="1"/>
  <c r="E11" i="9"/>
  <c r="F15" i="9"/>
  <c r="G15" i="9"/>
  <c r="E15" i="9"/>
  <c r="F10" i="9"/>
  <c r="F22" i="9" s="1"/>
  <c r="E10" i="9"/>
  <c r="E22" i="9" s="1"/>
</calcChain>
</file>

<file path=xl/comments1.xml><?xml version="1.0" encoding="utf-8"?>
<comments xmlns="http://schemas.openxmlformats.org/spreadsheetml/2006/main">
  <authors>
    <author>Davis Dawson</author>
  </authors>
  <commentList>
    <comment ref="I21" authorId="0" shapeId="0">
      <text>
        <r>
          <rPr>
            <b/>
            <sz val="9"/>
            <color indexed="81"/>
            <rFont val="Tahoma"/>
            <family val="2"/>
          </rPr>
          <t>Davis Dawson:</t>
        </r>
        <r>
          <rPr>
            <sz val="9"/>
            <color indexed="81"/>
            <rFont val="Tahoma"/>
            <family val="2"/>
          </rPr>
          <t xml:space="preserve">
Used to calcuate tax impact of Acquisition costs and Amortization of intangibles; was 28% prior to 1Q21, then decreased to 26.85%</t>
        </r>
      </text>
    </comment>
  </commentList>
</comments>
</file>

<file path=xl/sharedStrings.xml><?xml version="1.0" encoding="utf-8"?>
<sst xmlns="http://schemas.openxmlformats.org/spreadsheetml/2006/main" count="1141" uniqueCount="457">
  <si>
    <t>(End of Period $ in billions, unless noted)</t>
  </si>
  <si>
    <t>S&amp;P 500 (end of period)</t>
  </si>
  <si>
    <t>Fed Funds Effective Rate (average bps)</t>
  </si>
  <si>
    <t>Deposit Cash Account Balances</t>
  </si>
  <si>
    <t>Insured Cash Account Balances</t>
  </si>
  <si>
    <t>Total Net New Assets</t>
  </si>
  <si>
    <r>
      <t>Advisory Assets</t>
    </r>
    <r>
      <rPr>
        <vertAlign val="superscript"/>
        <sz val="10"/>
        <color rgb="FF000000"/>
        <rFont val="Arial"/>
        <family val="2"/>
      </rPr>
      <t>(1)</t>
    </r>
  </si>
  <si>
    <r>
      <t>Brokerage Assets</t>
    </r>
    <r>
      <rPr>
        <vertAlign val="superscript"/>
        <sz val="10"/>
        <color rgb="FF000000"/>
        <rFont val="Arial"/>
        <family val="2"/>
      </rPr>
      <t>(2)</t>
    </r>
  </si>
  <si>
    <t>Client Cash Balances</t>
  </si>
  <si>
    <t>Purchased Money Market Funds</t>
  </si>
  <si>
    <t>Assets</t>
  </si>
  <si>
    <t>Total Advisory and Brokerage Assets</t>
  </si>
  <si>
    <t>Net New Organic Advisory Assets</t>
  </si>
  <si>
    <t>Net New Organic Brokerage Assets</t>
  </si>
  <si>
    <t>Total Organic Net New Assets</t>
  </si>
  <si>
    <r>
      <t>Net Buy (Sell) Activity</t>
    </r>
    <r>
      <rPr>
        <vertAlign val="superscript"/>
        <sz val="10"/>
        <color theme="1"/>
        <rFont val="Arial"/>
        <family val="2"/>
      </rPr>
      <t>(8)</t>
    </r>
  </si>
  <si>
    <r>
      <t>Total Client Cash Balances</t>
    </r>
    <r>
      <rPr>
        <b/>
        <vertAlign val="superscript"/>
        <sz val="10"/>
        <color rgb="FF000000"/>
        <rFont val="Arial"/>
        <family val="2"/>
      </rPr>
      <t>(7)</t>
    </r>
  </si>
  <si>
    <r>
      <t>Net Brokerage to Advisory Conversions</t>
    </r>
    <r>
      <rPr>
        <vertAlign val="superscript"/>
        <sz val="10"/>
        <color theme="1"/>
        <rFont val="Arial"/>
        <family val="2"/>
      </rPr>
      <t>(6)</t>
    </r>
  </si>
  <si>
    <r>
      <t xml:space="preserve">Total Organic Net New Assets </t>
    </r>
    <r>
      <rPr>
        <i/>
        <vertAlign val="superscript"/>
        <sz val="10"/>
        <color rgb="FF000000"/>
        <rFont val="Arial"/>
        <family val="2"/>
      </rPr>
      <t>(5)</t>
    </r>
  </si>
  <si>
    <r>
      <t>Net New Brokerage Assets</t>
    </r>
    <r>
      <rPr>
        <vertAlign val="superscript"/>
        <sz val="10"/>
        <color theme="1"/>
        <rFont val="Arial"/>
        <family val="2"/>
      </rPr>
      <t>(4)</t>
    </r>
  </si>
  <si>
    <r>
      <t>Net New Advisory Assets</t>
    </r>
    <r>
      <rPr>
        <vertAlign val="superscript"/>
        <sz val="10"/>
        <color theme="1"/>
        <rFont val="Arial"/>
        <family val="2"/>
      </rPr>
      <t>(3)</t>
    </r>
  </si>
  <si>
    <t xml:space="preserve">LPL Financial Holdings Inc. - Historical Management's Statements of Operations </t>
  </si>
  <si>
    <t>( $ in thousands, unless noted)</t>
  </si>
  <si>
    <t>Q2 2021</t>
  </si>
  <si>
    <t>Q1 2021</t>
  </si>
  <si>
    <t>Q4 2020</t>
  </si>
  <si>
    <t>Q3 2020</t>
  </si>
  <si>
    <t>Q2 2020</t>
  </si>
  <si>
    <t>Q1 2020</t>
  </si>
  <si>
    <t>Gross Profit*</t>
  </si>
  <si>
    <t>Advisory</t>
  </si>
  <si>
    <t>Sales-based commissions</t>
  </si>
  <si>
    <t>Trailing commissions</t>
  </si>
  <si>
    <t>Advisory fees and commissions</t>
  </si>
  <si>
    <t>Production based payout</t>
  </si>
  <si>
    <t>Advisory fees and commissions, net of payout</t>
  </si>
  <si>
    <t xml:space="preserve">Client cash </t>
  </si>
  <si>
    <t>Other asset-based</t>
  </si>
  <si>
    <t xml:space="preserve">Interest income and other, net </t>
  </si>
  <si>
    <t>Total net advisory fees and commissions
and attachment revenue</t>
  </si>
  <si>
    <t>Brokerage, clearing, and exchange expense</t>
  </si>
  <si>
    <t>G&amp;A Expense</t>
  </si>
  <si>
    <t>Core G&amp;A*</t>
  </si>
  <si>
    <t>Regulatory charges</t>
  </si>
  <si>
    <t>Promotional</t>
  </si>
  <si>
    <t>Acquisition Costs</t>
  </si>
  <si>
    <t>Employee share-based comp.</t>
  </si>
  <si>
    <t>Total G&amp;A</t>
  </si>
  <si>
    <t>EBITDA*</t>
  </si>
  <si>
    <t>Depreciation and amortization</t>
  </si>
  <si>
    <t>Amortization of intangible assets</t>
  </si>
  <si>
    <t>INCOME BEFORE PROVISION FOR INCOME TAXES</t>
  </si>
  <si>
    <t>PROVISION FOR INCOME TAXES</t>
  </si>
  <si>
    <t>NET INCOME</t>
  </si>
  <si>
    <t>Earnings per share, diluted</t>
  </si>
  <si>
    <t>Weighted-average shares outstanding, diluted</t>
  </si>
  <si>
    <t>*Notice to Investors: Non-GAAP Financial Measures</t>
  </si>
  <si>
    <t>$ in millions</t>
  </si>
  <si>
    <t>Brokerage, clearing and exchange</t>
  </si>
  <si>
    <t>Employee share-based compensation</t>
  </si>
  <si>
    <t>Core G&amp;A</t>
  </si>
  <si>
    <t>Advisory and commission expense</t>
  </si>
  <si>
    <t>Interest income</t>
  </si>
  <si>
    <t>Interest income and other, net</t>
  </si>
  <si>
    <t>Note: Totals may not foot due to rounding.</t>
  </si>
  <si>
    <t xml:space="preserve">LPL Financial Holdings Inc. - Historical Quarterly Activity </t>
  </si>
  <si>
    <t xml:space="preserve"> </t>
  </si>
  <si>
    <r>
      <t>Centrally Managed Assets</t>
    </r>
    <r>
      <rPr>
        <vertAlign val="superscript"/>
        <sz val="10"/>
        <color theme="1"/>
        <rFont val="Arial"/>
        <family val="2"/>
      </rPr>
      <t>(3)</t>
    </r>
  </si>
  <si>
    <r>
      <t>Net New Advisory Assets</t>
    </r>
    <r>
      <rPr>
        <vertAlign val="superscript"/>
        <sz val="10"/>
        <color theme="1"/>
        <rFont val="Arial"/>
        <family val="2"/>
      </rPr>
      <t>(4)</t>
    </r>
  </si>
  <si>
    <r>
      <t>Net New Brokerage Assets</t>
    </r>
    <r>
      <rPr>
        <vertAlign val="superscript"/>
        <sz val="10"/>
        <color theme="1"/>
        <rFont val="Arial"/>
        <family val="2"/>
      </rPr>
      <t>(5)</t>
    </r>
  </si>
  <si>
    <r>
      <t>Total Organic Net New Assets</t>
    </r>
    <r>
      <rPr>
        <b/>
        <i/>
        <vertAlign val="superscript"/>
        <sz val="10"/>
        <color rgb="FF000000"/>
        <rFont val="Arial"/>
        <family val="2"/>
      </rPr>
      <t>(6)</t>
    </r>
  </si>
  <si>
    <t>Organic Net New Advisory Assets</t>
  </si>
  <si>
    <t>Organic Net New Brokerage Assets</t>
  </si>
  <si>
    <t xml:space="preserve">Total Organic Net New Assets </t>
  </si>
  <si>
    <r>
      <t>Net Brokerage to Advisory Conversions</t>
    </r>
    <r>
      <rPr>
        <vertAlign val="superscript"/>
        <sz val="10"/>
        <color rgb="FF000000"/>
        <rFont val="Arial"/>
        <family val="2"/>
      </rPr>
      <t>(7)</t>
    </r>
  </si>
  <si>
    <t>Corporate Platform Net New Advisory Assets</t>
  </si>
  <si>
    <t>Total Net New Advisory Assets</t>
  </si>
  <si>
    <r>
      <t>Centrally Managed Net New Advisory Assets</t>
    </r>
    <r>
      <rPr>
        <vertAlign val="superscript"/>
        <sz val="10"/>
        <color rgb="FF000000"/>
        <rFont val="Arial"/>
        <family val="2"/>
      </rPr>
      <t>(8)</t>
    </r>
  </si>
  <si>
    <t>Total Bank Sweep Balances</t>
  </si>
  <si>
    <t>Money Market Account Cash Balances</t>
  </si>
  <si>
    <t>Total Client Cash Balances</t>
  </si>
  <si>
    <r>
      <t>Net Buy (Sell) Activity</t>
    </r>
    <r>
      <rPr>
        <vertAlign val="superscript"/>
        <sz val="10"/>
        <color rgb="FF000000"/>
        <rFont val="Arial"/>
        <family val="2"/>
      </rPr>
      <t>(9)</t>
    </r>
  </si>
  <si>
    <t>Tax benefit</t>
  </si>
  <si>
    <t>Diluted share count</t>
  </si>
  <si>
    <t>EPS prior to amortization of intangible assets and acquisition costs</t>
  </si>
  <si>
    <t>Acquisition costs</t>
  </si>
  <si>
    <t>Jun 2021</t>
  </si>
  <si>
    <t>Advisory Assets - Total</t>
  </si>
  <si>
    <t>Brokerage AUM</t>
  </si>
  <si>
    <t>Total Advisory &amp; Brokerage Assets - Total</t>
  </si>
  <si>
    <t>Total Advisory NNA</t>
  </si>
  <si>
    <t>Total Brokerage NNA</t>
  </si>
  <si>
    <t>Total NNA</t>
  </si>
  <si>
    <t>Organic Advisory NNA</t>
  </si>
  <si>
    <t>Organic Brokerage NNA</t>
  </si>
  <si>
    <t>Net Custodied Brokerage to Advisory Conversions</t>
  </si>
  <si>
    <t>ICA/IDA Balances - EOP</t>
  </si>
  <si>
    <t>DCA Balances - EOP</t>
  </si>
  <si>
    <t>Money Market Balances - EOP</t>
  </si>
  <si>
    <t>Total Client Cash Balances - EOP</t>
  </si>
  <si>
    <t>Cash Net Buys/Sells</t>
  </si>
  <si>
    <t>S&amp;P 500 - EOP</t>
  </si>
  <si>
    <t>Effective Fed Funds bps - Daily Average</t>
  </si>
  <si>
    <t>Version</t>
  </si>
  <si>
    <t>Department</t>
  </si>
  <si>
    <t>Company</t>
  </si>
  <si>
    <t>Default Company</t>
  </si>
  <si>
    <t>Channel</t>
  </si>
  <si>
    <t>Total Channel</t>
  </si>
  <si>
    <t>Product</t>
  </si>
  <si>
    <t>Non-GAAP</t>
  </si>
  <si>
    <t>Intercompany</t>
  </si>
  <si>
    <t>Total Intercompany</t>
  </si>
  <si>
    <t>Future</t>
  </si>
  <si>
    <t>F0000</t>
  </si>
  <si>
    <t>Scenario</t>
  </si>
  <si>
    <t>Statistics</t>
  </si>
  <si>
    <t>Centrally Managed Assets</t>
  </si>
  <si>
    <t>Advisory NNA - Corporate RIA</t>
  </si>
  <si>
    <t>Advisory NNA - Independent RIA</t>
  </si>
  <si>
    <t>Centrally Managed NNA</t>
  </si>
  <si>
    <t>Cash Sweep Assets - EOP</t>
  </si>
  <si>
    <t>Sales-based Commissions</t>
  </si>
  <si>
    <t>Trail Commissions</t>
  </si>
  <si>
    <t>Total Commission &amp; Advisory</t>
  </si>
  <si>
    <t>Commission Expense</t>
  </si>
  <si>
    <t>Cash Products</t>
  </si>
  <si>
    <t>Brokerage, Clearing &amp; Exch Fees</t>
  </si>
  <si>
    <t>Gross Profit</t>
  </si>
  <si>
    <t>Fee &amp; Transaction Revenue</t>
  </si>
  <si>
    <t>Actual</t>
  </si>
  <si>
    <t>Sponsor Revenue</t>
  </si>
  <si>
    <t>Management P&amp;L</t>
  </si>
  <si>
    <t>Quarterly Metrics</t>
  </si>
  <si>
    <t>Monthly Metrics</t>
  </si>
  <si>
    <t>Hyperion References</t>
  </si>
  <si>
    <t>Final</t>
  </si>
  <si>
    <t>Management P&amp;L - Hyperion</t>
  </si>
  <si>
    <t>Year</t>
  </si>
  <si>
    <t>Period</t>
  </si>
  <si>
    <t>GAAP</t>
  </si>
  <si>
    <t>Adjusted</t>
  </si>
  <si>
    <t>M&amp;A Integration</t>
  </si>
  <si>
    <t>All Entities</t>
  </si>
  <si>
    <t>Statistics Scenario</t>
  </si>
  <si>
    <t>Statistics Version</t>
  </si>
  <si>
    <t>Management View, GAAP EPS</t>
  </si>
  <si>
    <t>Forecast Rollups</t>
  </si>
  <si>
    <t>$ thousands</t>
  </si>
  <si>
    <t xml:space="preserve">Sales </t>
  </si>
  <si>
    <t>Trails</t>
  </si>
  <si>
    <t>Commission Revenue</t>
  </si>
  <si>
    <t>Commissions</t>
  </si>
  <si>
    <t>Total Commission and Advisory Revenue</t>
  </si>
  <si>
    <t>Advisory Expense</t>
  </si>
  <si>
    <t>Baseline Production Expense</t>
  </si>
  <si>
    <t>Production Bonus</t>
  </si>
  <si>
    <t>Deferred Commissions Expense</t>
  </si>
  <si>
    <t>Deferred Commission Expense</t>
  </si>
  <si>
    <t>Advisor Stock Based Compensation</t>
  </si>
  <si>
    <t>Advisor Stock Expense</t>
  </si>
  <si>
    <t>Non-GDC Based Production Expense</t>
  </si>
  <si>
    <t>Total Commission and Advisory Expense</t>
  </si>
  <si>
    <t>Net Commission and Advisory Fees</t>
  </si>
  <si>
    <t>511210 - Insured Cash Account</t>
  </si>
  <si>
    <t>ICA</t>
  </si>
  <si>
    <t>511220 - Deposit Cash Account</t>
  </si>
  <si>
    <t>DCA</t>
  </si>
  <si>
    <t>511215 - Money Market Fees</t>
  </si>
  <si>
    <t>MM Sweep</t>
  </si>
  <si>
    <t>511225 - MF Money Market Sponsor Fee</t>
  </si>
  <si>
    <t>MM Purchased</t>
  </si>
  <si>
    <t>Cash Sweep Revenue</t>
  </si>
  <si>
    <t>Product Sponsor</t>
  </si>
  <si>
    <t>Revenue Sharing</t>
  </si>
  <si>
    <t>Other Asset-based Revenue</t>
  </si>
  <si>
    <t>Record Keeping</t>
  </si>
  <si>
    <t>Total Asset-based Revenue</t>
  </si>
  <si>
    <t>Total Asset based</t>
  </si>
  <si>
    <t>Transaction Revenue</t>
  </si>
  <si>
    <t>Advisor Based Fee Revenue</t>
  </si>
  <si>
    <t>Correspondant Fee Revenue</t>
  </si>
  <si>
    <t>Conference Fee Revenue</t>
  </si>
  <si>
    <t>Client Based Fee Revenue</t>
  </si>
  <si>
    <t>IRA Based Fee Revenue</t>
  </si>
  <si>
    <t>Trust Based Fee Revenue</t>
  </si>
  <si>
    <t>Fortigent Fee Revenue</t>
  </si>
  <si>
    <t>Technology Fee Revenue</t>
  </si>
  <si>
    <t>Other Fee Revenue</t>
  </si>
  <si>
    <t>Fee Revenue</t>
  </si>
  <si>
    <t>Transaction and Fee Revenue</t>
  </si>
  <si>
    <t>Interest, Net</t>
  </si>
  <si>
    <t>Interest</t>
  </si>
  <si>
    <t>Other Revenues</t>
  </si>
  <si>
    <t>Other Revenue</t>
  </si>
  <si>
    <t>Net Rev</t>
  </si>
  <si>
    <t>Total Attachment Revenue</t>
  </si>
  <si>
    <t>Total Revenue</t>
  </si>
  <si>
    <t>G&amp;A</t>
  </si>
  <si>
    <t>Core Expense</t>
  </si>
  <si>
    <t>Regulatory Expense</t>
  </si>
  <si>
    <t>Meetings</t>
  </si>
  <si>
    <t>Other Promotionals</t>
  </si>
  <si>
    <t>A731115</t>
  </si>
  <si>
    <t>Core Acquisition Costs</t>
  </si>
  <si>
    <t>Meetings Acquisition Costs (Promo)</t>
  </si>
  <si>
    <t>Other Promo Acquisition Costs (Promo)</t>
  </si>
  <si>
    <t>EBITDA</t>
  </si>
  <si>
    <t>EBITDA (ex. Cash, debt refi)</t>
  </si>
  <si>
    <t>Depreciation and Amort. of Fixed Assets</t>
  </si>
  <si>
    <t>Amortization of Intangible Assets</t>
  </si>
  <si>
    <t>Loss on Debt Extinguishments</t>
  </si>
  <si>
    <t>EBIT</t>
  </si>
  <si>
    <t>EBIT (ex. Cash, debt refi)</t>
  </si>
  <si>
    <t>Interest Expense from Senior Credit Facilities</t>
  </si>
  <si>
    <t>Pre-Tax Income</t>
  </si>
  <si>
    <t>Pre-Tax Income (ex. Cash, debt refi)</t>
  </si>
  <si>
    <t>Income Tax</t>
  </si>
  <si>
    <t>Net Income</t>
  </si>
  <si>
    <t>Diluted Shares</t>
  </si>
  <si>
    <t>Share count, diluted</t>
  </si>
  <si>
    <t>EPS, diluted</t>
  </si>
  <si>
    <t>Tax Rate</t>
  </si>
  <si>
    <t>Long-term Tax Rate</t>
  </si>
  <si>
    <t>EPS Prior to Amortization of Intangibles</t>
  </si>
  <si>
    <t>EPS Prior to Intangibles and Acquisition Costs</t>
  </si>
  <si>
    <t>Profitability</t>
  </si>
  <si>
    <t>Gross Profit Margin</t>
  </si>
  <si>
    <t>EBITDA Margin</t>
  </si>
  <si>
    <t>Net Income Margin</t>
  </si>
  <si>
    <t>EBITDA / GP Margin</t>
  </si>
  <si>
    <t>Net Income / GP Margin</t>
  </si>
  <si>
    <t>GDC % of Rev</t>
  </si>
  <si>
    <t>Attachment Rate</t>
  </si>
  <si>
    <t>Attachment Rate ex Cash</t>
  </si>
  <si>
    <t>Corporate Advisory ROA</t>
  </si>
  <si>
    <t>Operating Expense</t>
  </si>
  <si>
    <t>Payout Ratios</t>
  </si>
  <si>
    <t>Base Payout</t>
  </si>
  <si>
    <t>Production Bonus Payout</t>
  </si>
  <si>
    <t>GDC Sensitive Payout</t>
  </si>
  <si>
    <t>Non-GDC Sensitive Payout</t>
  </si>
  <si>
    <t>Total Payout</t>
  </si>
  <si>
    <t>Total Production Expense Rate</t>
  </si>
  <si>
    <t>Advisory % of Production</t>
  </si>
  <si>
    <t>Metrics</t>
  </si>
  <si>
    <t>Advisors - LPL</t>
  </si>
  <si>
    <t>Advisors</t>
  </si>
  <si>
    <t>Advisor Growth</t>
  </si>
  <si>
    <t>Production Retention (% of GDC)</t>
  </si>
  <si>
    <t>Production Retention</t>
  </si>
  <si>
    <t>LPLA Close Price</t>
  </si>
  <si>
    <t>LPLA Share Price (EOP)</t>
  </si>
  <si>
    <t>S&amp;P 500 (EOP)</t>
  </si>
  <si>
    <t>S&amp;P 500 - Daily Average</t>
  </si>
  <si>
    <t>S&amp;P 500 (Avg)</t>
  </si>
  <si>
    <t>Russell 2000 - EOP</t>
  </si>
  <si>
    <t>Russell 2000 (EOP)</t>
  </si>
  <si>
    <t>Russell 2000 - Daily Average Input</t>
  </si>
  <si>
    <t>Russell 2000 (Avg)</t>
  </si>
  <si>
    <t>FFE (Avg)</t>
  </si>
  <si>
    <t>3-Month LIBOR (Daily Avg - bps)</t>
  </si>
  <si>
    <t>3MO LIBOR (Avg)</t>
  </si>
  <si>
    <t>VIX (Daily Average)</t>
  </si>
  <si>
    <t>Number of Transactions</t>
  </si>
  <si>
    <t>Number of Transactions (m)</t>
  </si>
  <si>
    <t>Funded Accounts - Total</t>
  </si>
  <si>
    <t>Number of Accounts (m)</t>
  </si>
  <si>
    <t>Commissions Per Advisor</t>
  </si>
  <si>
    <t>Employee Count</t>
  </si>
  <si>
    <t>Employees</t>
  </si>
  <si>
    <t>Share Repurchases</t>
  </si>
  <si>
    <t>Share Repurchases ($m)</t>
  </si>
  <si>
    <t>Shareholder Dividends</t>
  </si>
  <si>
    <t>Dividends ($m)</t>
  </si>
  <si>
    <t>Capital Returned to Shareholders ($m)</t>
  </si>
  <si>
    <t>Capital Returned to Shareholders (per share)</t>
  </si>
  <si>
    <t>Business Development (Recruited) AUM - Total</t>
  </si>
  <si>
    <t>Recruited Assets</t>
  </si>
  <si>
    <t>Brokerage Assets</t>
  </si>
  <si>
    <t>Advisory Assets</t>
  </si>
  <si>
    <t>Total Assets</t>
  </si>
  <si>
    <t>Advisory &amp; Brokerage Assets - avg</t>
  </si>
  <si>
    <t>Average Total Assets</t>
  </si>
  <si>
    <t>Advisory % of Total Assets</t>
  </si>
  <si>
    <t>Advisory NNA</t>
  </si>
  <si>
    <t>A-NNA Annualized Growth</t>
  </si>
  <si>
    <t>Brokerage NNA</t>
  </si>
  <si>
    <t>B-NNA Annualized Growth</t>
  </si>
  <si>
    <t>T-NNA Annualized Growth</t>
  </si>
  <si>
    <t>Centrally Managed NNA % of Advisory NNA</t>
  </si>
  <si>
    <t>Hybrid Advisory NNA</t>
  </si>
  <si>
    <t>Corporate Advisory NNA</t>
  </si>
  <si>
    <t>Conversion - Brokerage to Advisory</t>
  </si>
  <si>
    <t>ICA Assets</t>
  </si>
  <si>
    <t>DCA Assets</t>
  </si>
  <si>
    <t>MM Sweep Assets</t>
  </si>
  <si>
    <t>MM Purchased Assets</t>
  </si>
  <si>
    <t>Cash % of AUM</t>
  </si>
  <si>
    <t>Net Buy (Sell)</t>
  </si>
  <si>
    <t>Centrally Managed % of Advisory</t>
  </si>
  <si>
    <t>Corporate Assets</t>
  </si>
  <si>
    <t>RIA Assets Under Custody</t>
  </si>
  <si>
    <t>Hybrid Assets</t>
  </si>
  <si>
    <t>Corporate Advisory Assets</t>
  </si>
  <si>
    <t>RIA Advisory Assets</t>
  </si>
  <si>
    <t>Hybrid Advisory Assets</t>
  </si>
  <si>
    <t>Corporate Brokerage Assets</t>
  </si>
  <si>
    <t>RIA Brokerage Assets</t>
  </si>
  <si>
    <t>Hybrid Brokerage Assets</t>
  </si>
  <si>
    <t>ROA</t>
  </si>
  <si>
    <t>Commision / Brokerage Assets</t>
  </si>
  <si>
    <t>Advisory / Advisory Assets</t>
  </si>
  <si>
    <t>GDC / Total Assets</t>
  </si>
  <si>
    <t>Net GDC / Total Assets</t>
  </si>
  <si>
    <t>Attachment / Total Assets</t>
  </si>
  <si>
    <t>Net Attachment / Total Assets</t>
  </si>
  <si>
    <t>Asset-based / Total Assets</t>
  </si>
  <si>
    <t>Transaction &amp; Fee / Total Assets</t>
  </si>
  <si>
    <t>Other Revenue / Total Assets</t>
  </si>
  <si>
    <t>Gross Profit ROA</t>
  </si>
  <si>
    <t>OPEX ROA</t>
  </si>
  <si>
    <t>Operating Efficiency</t>
  </si>
  <si>
    <t>Cash Info</t>
  </si>
  <si>
    <t>ICA Assets - EOP ($b)</t>
  </si>
  <si>
    <t>DCA Assets - EOP ($b)</t>
  </si>
  <si>
    <t>MM Sweep Assets - EOP ($b)</t>
  </si>
  <si>
    <t>MM Purchased Assets - EOP ($b)</t>
  </si>
  <si>
    <t>Client Cash Balances - EOP ($b)</t>
  </si>
  <si>
    <t>ICA/IDA Balances - Daily Average</t>
  </si>
  <si>
    <t>ICA Assets - Daily Avg. ($b)</t>
  </si>
  <si>
    <t>DCA Balances - Daily Average</t>
  </si>
  <si>
    <t>DCA Assets - Daily Avg. ($b)</t>
  </si>
  <si>
    <t>Money Market Balances - Daily Average</t>
  </si>
  <si>
    <t>MM Assets - Daily Avg. ($b)</t>
  </si>
  <si>
    <t>Purchased Money Market Funds - Daily Average</t>
  </si>
  <si>
    <t>MM Purchased Assets - Daily Avg. ($b)</t>
  </si>
  <si>
    <t>Cash Sweep Assets (Daily Average)</t>
  </si>
  <si>
    <t>Client Cash Balances - Daily Avg. ($b)</t>
  </si>
  <si>
    <t>ICA Revenue</t>
  </si>
  <si>
    <t>DCA Revenue</t>
  </si>
  <si>
    <t>MM Sweep Revenue</t>
  </si>
  <si>
    <t>MM Purchased Revenue</t>
  </si>
  <si>
    <t>Client Cash Revenue</t>
  </si>
  <si>
    <t>ICA / IDA Rate bps</t>
  </si>
  <si>
    <t>ICA Yield</t>
  </si>
  <si>
    <t>DCA Balances - DCA Rate bps</t>
  </si>
  <si>
    <t>DCA Yield</t>
  </si>
  <si>
    <t>MMF Rate bps</t>
  </si>
  <si>
    <t>MM Sweep Yield</t>
  </si>
  <si>
    <t>Purchased Money Market Funds Average Fee bps</t>
  </si>
  <si>
    <t>MM Purchased Yield</t>
  </si>
  <si>
    <t>Cash Sweep bps</t>
  </si>
  <si>
    <t>Cash Sweep Yield</t>
  </si>
  <si>
    <t>Tie-Out</t>
  </si>
  <si>
    <t>Hyperion</t>
  </si>
  <si>
    <t>Variance</t>
  </si>
  <si>
    <t>Calculated</t>
  </si>
  <si>
    <t>Metric</t>
  </si>
  <si>
    <t>Commission</t>
  </si>
  <si>
    <t>Total Commission and Advisory Expense - Hyperion</t>
  </si>
  <si>
    <t>Income before provision for income taxes</t>
  </si>
  <si>
    <t>Net income</t>
  </si>
  <si>
    <t>Reconciliations</t>
  </si>
  <si>
    <t>Rounding framework</t>
  </si>
  <si>
    <t>Tie-out framework (calculate when possible, tie to Hyperion?)</t>
  </si>
  <si>
    <t>Notes</t>
  </si>
  <si>
    <t>New</t>
  </si>
  <si>
    <t>Prior</t>
  </si>
  <si>
    <t>Quarter</t>
  </si>
  <si>
    <t>2021</t>
  </si>
  <si>
    <t>Month</t>
  </si>
  <si>
    <t>Guided Roll-Forward</t>
  </si>
  <si>
    <t>From prior quarter's finalized hardcoded file, insert/paste prior quarter's data as new column(s) to the right of Hyperion-driven cells in each tab.</t>
  </si>
  <si>
    <t>Then, enter new time periods based on the new quarter below.</t>
  </si>
  <si>
    <t>Long-term/Statutory Tax Rate (ask Corporate FP&amp;A)</t>
  </si>
  <si>
    <t>-</t>
  </si>
  <si>
    <t>Next, update any hardcodes below (very rare to need these in this file)</t>
  </si>
  <si>
    <t>Next, delete unecessary historical data from each tab (only 9qtrs or 13mos)</t>
  </si>
  <si>
    <t>Lastly, refresh Hyperion for all worksheets (using Refresh drop-down)</t>
  </si>
  <si>
    <t>Historical values for tax benefit are inconsistent with EPRs (Recon tab)</t>
  </si>
  <si>
    <t>LPL Financial Holdings Inc. - Historical Monthly Activity</t>
  </si>
  <si>
    <t>Monthly FFE/S&amp;P data not pulling through</t>
  </si>
  <si>
    <t>Mo 3/3</t>
  </si>
  <si>
    <t>Mo 2/3</t>
  </si>
  <si>
    <t>Mo 1/3</t>
  </si>
  <si>
    <t>Q3</t>
  </si>
  <si>
    <t>Amount</t>
  </si>
  <si>
    <t>Per Share</t>
  </si>
  <si>
    <t>Net income / earnings per diluted share</t>
  </si>
  <si>
    <t>Adjusted net income / EPS prior to amortization of intangible assets and acquisition costs</t>
  </si>
  <si>
    <t>Promotional (ongoing)</t>
  </si>
  <si>
    <t>Loss on extinguishment of debt</t>
  </si>
  <si>
    <t>EPS prior to amortization of intangible assets and acquisition costs*</t>
  </si>
  <si>
    <t>Total revenue</t>
  </si>
  <si>
    <r>
      <t>Note: The Company’s September 2021, August 2021, July 2021, June 2021, May 2021, and April 2021 assets included $71.0 billion, $72.3 billion, $69.5 billion, $70.0 billion, $67.1 billion, and $67.1 billion of total brokerage and advisory assets from Waddell &amp; Reed, LLC ("Waddell &amp; Reed"), respectively. The Company’s September 2021, August 2021, July 2021, and June 2021 assets included $0.2 billion, $1.3 billion, $3.0 billion, and $15.6 billion of total brokerage and advisory assets from M&amp;T Bank, respectively. The Company’s June 2021, May 2021, April 2021 and March 2021 assets included $0.7 billion, $0.3 billion, $2.1 billion and $11.8 billion of total brokerage and advisory assets from BMO Harris Financial Advisors ("BMO"), respectively.
(1) Consists of total advisory assets under custody at the Company's broker-dealer subsidiaries, LPL Financial LLC ("LPL Financial") and Waddell &amp; Reed. September 2021, June 2021, and April 2021 assets included $0.6 billion, $0.9 billion, and $32.6 billion of advisory assets from Waddell &amp; Reed, respectively. June 2021 assets included $3.1 billion of advisory assets from M&amp;T Bank, respectively. March 2021 assets included $5.0 billion of advisory assets from BMO, respectively. November 2020 also included advisory assets from E.K. Riley Investments, LLC ("E.K. Riley"). October 2020 also included advisory assets from Lucia Securities, LLC ("Lucia").
(2) Consists of total brokerage assets under custody at the Company's broker-dealer subsidiaries, LPL Financial and Waddell &amp; Reed. September 2021, June 2021, and April 2021 assets included $1.7 billion, $0.9 billion, and $34.5 billion of brokerage assets from Waddell &amp; Reed, respectively. September 2021, August 2021, July 2021, and June 2021</t>
    </r>
    <r>
      <rPr>
        <sz val="8"/>
        <color rgb="FFFF0000"/>
        <rFont val="Arial"/>
        <family val="2"/>
      </rPr>
      <t xml:space="preserve"> </t>
    </r>
    <r>
      <rPr>
        <sz val="8"/>
        <color theme="1"/>
        <rFont val="Arial"/>
        <family val="2"/>
      </rPr>
      <t>assets included $0.2 billion, $1.3 billion, $3.0 billion, and $12.4 billion of brokerage assets from M&amp;T Bank, respectively. June 2021, May 2021, April 2021, and March 2021</t>
    </r>
    <r>
      <rPr>
        <sz val="8"/>
        <color rgb="FFFF0000"/>
        <rFont val="Arial"/>
        <family val="2"/>
      </rPr>
      <t xml:space="preserve"> </t>
    </r>
    <r>
      <rPr>
        <sz val="8"/>
        <color theme="1"/>
        <rFont val="Arial"/>
        <family val="2"/>
      </rPr>
      <t>assets included $0.7 billion, $0.3 billion, $2.1 billion, and $6.8 billion of brokerage assets from BMO, respectively. November 2020 also included brokerage assets from E.K. Riley. October 2020 also included brokerage assets from Lucia.
(3) Consists of Advisory Asset Inflows minus Outflows, plus Advisory Dividends, plus Interest, minus Advisory Fees.
(4) Consists of Brokerage Asset Inflows minus Outflows, plus Brokerage Dividends, plus Interest.
(5) Consists of net new assets excluding the acquisitions of Waddell &amp; Reed, Lucia and E.K. Riley. Acquired assets include $2.3 billion, $1.8 billion and $67.1 billion of net new assets from Waddell &amp; Reed in September 2021, June 2021, and April 2021 respectively, $2.5 billion of net new assets from E.K. Riley in November 2020, and $1.5 billion of net new assets from Lucia in October 2020.
(6) Consists of existing custodied assets that converted from brokerage to advisory, less existing custodied assets that converted from advisory to brokerage.
(7) In April 2021,</t>
    </r>
    <r>
      <rPr>
        <sz val="8"/>
        <color rgb="FFFF0000"/>
        <rFont val="Arial"/>
        <family val="2"/>
      </rPr>
      <t xml:space="preserve"> </t>
    </r>
    <r>
      <rPr>
        <sz val="8"/>
        <color theme="1"/>
        <rFont val="Arial"/>
        <family val="2"/>
      </rPr>
      <t xml:space="preserve">total client cash balances included $1.1 billion of Money Market Account cash balances from Waddell &amp; Reed.
(8) Represents the amount of securities purchased less the amount of securities sold in client accounts custodied with LPL Financial. Reported activity does not include any other cash activity, such as deposits, withdrawals, dividends received or fees paid.
</t>
    </r>
    <r>
      <rPr>
        <vertAlign val="superscript"/>
        <sz val="8"/>
        <rFont val="Arial"/>
        <family val="2"/>
      </rPr>
      <t/>
    </r>
  </si>
  <si>
    <t>Q4</t>
  </si>
  <si>
    <t>Dec</t>
  </si>
  <si>
    <t>Nov</t>
  </si>
  <si>
    <t>Oct</t>
  </si>
  <si>
    <t>Q3 2021</t>
  </si>
  <si>
    <t>Sep 2021</t>
  </si>
  <si>
    <t>Aug 2021</t>
  </si>
  <si>
    <t>Jul 2021</t>
  </si>
  <si>
    <t>Service and fee</t>
  </si>
  <si>
    <t>Transaction</t>
  </si>
  <si>
    <t>Monthly Activity</t>
  </si>
  <si>
    <r>
      <t>Note: The Company’s September 2021, August 2021, July 2021, June 2021, May 2021, and April 2021 assets included $71.0 billion, $72.3 billion, $69.5 billion, $70.0 billion, $67.1 billion, and $67.1 billion of total brokerage and advisory assets from Waddell &amp; Reed, LLC ("Waddell &amp; Reed"), respectively. The Company’s September 2021, August 2021, July 2021, and June 2021 assets included $0.2 billion, $1.3 billion, $3.0 billion, and $15.6 billion of total brokerage and advisory assets from M&amp;T Bank, respectively. The Company’s June 2021, May 2021, April 2021 and March 2021 assets included $0.7 billion, $0.3 billion, $2.1 billion and $11.8 billion of total brokerage and advisory assets from BMO Harris Financial Advisors ("BMO"), respectively.
(1) Consists of total advisory assets under custody at the Company's broker-dealer subsidiaries, LPL Financial LLC ("LPL Financial") and Waddell &amp; Reed. September 2021, June 2021, and April 2021 assets included $0.6 billion, $0.9 billion, and $32.6 billion of advisory assets from Waddell &amp; Reed, respectively. June 2021 assets included $3.1 billion of advisory assets from M&amp;T Bank, respectively. March 2021 assets included $5.0 billion of advisory assets from BMO, respectively.
(2) Consists of total brokerage assets under custody at the Company's broker-dealer subsidiaries, LPL Financial and Waddell &amp; Reed. September 2021, June 2021, and April 2021 assets included $1.7 billion, $0.9 billion, and $34.5 billion of brokerage assets from Waddell &amp; Reed, respectively. September 2021, August 2021, July 2021, and June 2021</t>
    </r>
    <r>
      <rPr>
        <sz val="8"/>
        <color rgb="FFFF0000"/>
        <rFont val="Arial"/>
        <family val="2"/>
      </rPr>
      <t xml:space="preserve"> </t>
    </r>
    <r>
      <rPr>
        <sz val="8"/>
        <color theme="1"/>
        <rFont val="Arial"/>
        <family val="2"/>
      </rPr>
      <t>assets included $0.2 billion, $1.3 billion, $3.0 billion, and $12.4 billion of brokerage assets from M&amp;T Bank, respectively. June 2021, May 2021, April 2021, and March 2021</t>
    </r>
    <r>
      <rPr>
        <sz val="8"/>
        <color rgb="FFFF0000"/>
        <rFont val="Arial"/>
        <family val="2"/>
      </rPr>
      <t xml:space="preserve"> </t>
    </r>
    <r>
      <rPr>
        <sz val="8"/>
        <color theme="1"/>
        <rFont val="Arial"/>
        <family val="2"/>
      </rPr>
      <t>assets included $0.7 billion, $0.3 billion, $2.1 billion, and $6.8 billion of brokerage assets from BMO, respectively.
(3) Consists of Advisory Asset Inflows minus Outflows, plus Advisory Dividends, plus Interest, minus Advisory Fees.
(4) Consists of Brokerage Asset Inflows minus Outflows, plus Brokerage Dividends, plus Interest.
(5) Consists of net new assets excluding the acquisitions of Waddell &amp; Reed. Acquired assets include $2.3 billion, $1.8 billion and $67.1 billion of net new assets from Waddell &amp; Reed in September 2021, June 2021, and April 2021, respectively.
(6) Consists of existing custodied assets that converted from brokerage to advisory, less existing custodied assets that converted from advisory to brokerage.
(7) In April 2021,</t>
    </r>
    <r>
      <rPr>
        <sz val="8"/>
        <color rgb="FFFF0000"/>
        <rFont val="Arial"/>
        <family val="2"/>
      </rPr>
      <t xml:space="preserve"> </t>
    </r>
    <r>
      <rPr>
        <sz val="8"/>
        <color theme="1"/>
        <rFont val="Arial"/>
        <family val="2"/>
      </rPr>
      <t xml:space="preserve">total client cash balances included $1.1 billion of Money Market Account cash balances from Waddell &amp; Reed.
(8) Represents the amount of securities purchased less the amount of securities sold in client accounts custodied with LPL Financial. Reported activity does not include any other cash activity, such as deposits, withdrawals, dividends received or fees paid.
</t>
    </r>
    <r>
      <rPr>
        <vertAlign val="superscript"/>
        <sz val="8"/>
        <rFont val="Arial"/>
        <family val="2"/>
      </rPr>
      <t/>
    </r>
  </si>
  <si>
    <r>
      <t xml:space="preserve">Note: The Company’s September 2021, August 2021, July 2021, June 2021, May 2021, and April 2021 assets included $71.0 billion, $72.3 billion, $69.5 billion, $70.0 billion, $67.1 billion, and $67.1 billion of total brokerage and advisory assets from Waddell &amp; Reed, LLC ("Waddell &amp; Reed"), respectively. The Company’s September 2021, August 2021, July 2021, and June 2021 assets included $0.2 billion, $1.3 billion, $3.0 billion, and $15.6 billion of total brokerage and advisory assets from M&amp;T Bank, respectively. The Company’s June 2021, May 2021, April 2021 and March 2021 assets included $0.7 billion, $0.3 billion, $2.1 billion and $11.8 billion of total brokerage and advisory assets from BMO Harris Financial Advisors ("BMO"), respectively.
(1) Consists of total advisory assets under custody at the Company's broker-dealer subsidiaries, LPL Financial LLC ("LPL Financial") and Waddell &amp; Reed. September 2021, June 2021, and April 2021 assets included $0.6 billion, $0.9 billion, and $32.6 billion of advisory assets from Waddell &amp; Reed, respectively. June 2021 assets included $3.1 billion of advisory assets from M&amp;T Bank, respectively. March 2021 assets included $5.0 billion of advisory assets from BMO, respectively. </t>
    </r>
    <r>
      <rPr>
        <strike/>
        <sz val="8"/>
        <color rgb="FFFF0000"/>
        <rFont val="Arial"/>
        <family val="2"/>
      </rPr>
      <t>November 2020 also included advisory assets from E.K. Riley Investments, LLC ("E.K. Riley"). October 2020 also included advisory assets from Lucia Securities, LLC ("Lucia").</t>
    </r>
    <r>
      <rPr>
        <sz val="8"/>
        <color theme="1"/>
        <rFont val="Arial"/>
        <family val="2"/>
      </rPr>
      <t xml:space="preserve">
(2) Consists of total brokerage assets under custody at the Company's broker-dealer subsidiaries, LPL Financial and Waddell &amp; Reed. September 2021, June 2021, and April 2021 assets included $1.7 billion, $0.9 billion, and $34.5 billion of brokerage assets from Waddell &amp; Reed, respectively. September 2021, August 2021, July 2021, and June 2021</t>
    </r>
    <r>
      <rPr>
        <sz val="8"/>
        <color rgb="FFFF0000"/>
        <rFont val="Arial"/>
        <family val="2"/>
      </rPr>
      <t xml:space="preserve"> </t>
    </r>
    <r>
      <rPr>
        <sz val="8"/>
        <color theme="1"/>
        <rFont val="Arial"/>
        <family val="2"/>
      </rPr>
      <t>assets included $0.2 billion, $1.3 billion, $3.0 billion, and $12.4 billion of brokerage assets from M&amp;T Bank, respectively. June 2021, May 2021, April 2021, and March 2021</t>
    </r>
    <r>
      <rPr>
        <sz val="8"/>
        <color rgb="FFFF0000"/>
        <rFont val="Arial"/>
        <family val="2"/>
      </rPr>
      <t xml:space="preserve"> </t>
    </r>
    <r>
      <rPr>
        <sz val="8"/>
        <color theme="1"/>
        <rFont val="Arial"/>
        <family val="2"/>
      </rPr>
      <t xml:space="preserve">assets included $0.7 billion, $0.3 billion, $2.1 billion, and $6.8 billion of brokerage assets from BMO, respectively. </t>
    </r>
    <r>
      <rPr>
        <strike/>
        <sz val="8"/>
        <color rgb="FFFF0000"/>
        <rFont val="Arial"/>
        <family val="2"/>
      </rPr>
      <t>November 2020 also included brokerage assets from E.K. Riley. October 2020 also included brokerage assets from Lucia.</t>
    </r>
    <r>
      <rPr>
        <sz val="8"/>
        <color theme="1"/>
        <rFont val="Arial"/>
        <family val="2"/>
      </rPr>
      <t xml:space="preserve">
(3) Consists of Advisory Asset Inflows minus Outflows, plus Advisory Dividends, plus Interest, minus Advisory Fees.
(4) Consists of Brokerage Asset Inflows minus Outflows, plus Brokerage Dividends, plus Interest.
(5) Consists of net new assets excluding the acquisitions of Waddell &amp; Reed</t>
    </r>
    <r>
      <rPr>
        <strike/>
        <sz val="8"/>
        <color rgb="FFFF0000"/>
        <rFont val="Arial"/>
        <family val="2"/>
      </rPr>
      <t xml:space="preserve">, Lucia and E.K. Riley. </t>
    </r>
    <r>
      <rPr>
        <sz val="8"/>
        <color theme="1"/>
        <rFont val="Arial"/>
        <family val="2"/>
      </rPr>
      <t>Acquired assets include $2.3 billion, $1.8 billion and $67.1 billion of net new assets from Waddell &amp; Reed in September 2021, June 2021, and April 2021 respectively</t>
    </r>
    <r>
      <rPr>
        <strike/>
        <sz val="8"/>
        <color rgb="FFFF0000"/>
        <rFont val="Arial"/>
        <family val="2"/>
      </rPr>
      <t>, $2.5 billion of net new assets from E.K. Riley in November 2020, and $1.5 billion of net new assets from Lucia in October 2020.</t>
    </r>
    <r>
      <rPr>
        <sz val="8"/>
        <color theme="1"/>
        <rFont val="Arial"/>
        <family val="2"/>
      </rPr>
      <t xml:space="preserve">
(6) Consists of existing custodied assets that converted from brokerage to advisory, less existing custodied assets that converted from advisory to brokerage.
(7) In April 2021,</t>
    </r>
    <r>
      <rPr>
        <sz val="8"/>
        <color rgb="FFFF0000"/>
        <rFont val="Arial"/>
        <family val="2"/>
      </rPr>
      <t xml:space="preserve"> </t>
    </r>
    <r>
      <rPr>
        <sz val="8"/>
        <color theme="1"/>
        <rFont val="Arial"/>
        <family val="2"/>
      </rPr>
      <t xml:space="preserve">total client cash balances included $1.1 billion of Money Market Account cash balances from Waddell &amp; Reed.
(8) Represents the amount of securities purchased less the amount of securities sold in client accounts custodied with LPL Financial. Reported activity does not include any other cash activity, such as deposits, withdrawals, dividends received or fees paid.
</t>
    </r>
    <r>
      <rPr>
        <vertAlign val="superscript"/>
        <sz val="8"/>
        <rFont val="Arial"/>
        <family val="2"/>
      </rPr>
      <t/>
    </r>
  </si>
  <si>
    <t>Q3 - Monthly Activity</t>
  </si>
  <si>
    <t>Q4 - Monthly Activity - Redline</t>
  </si>
  <si>
    <t>Q4 - Monthly Activity - Edited</t>
  </si>
  <si>
    <t>Quarterly Activity</t>
  </si>
  <si>
    <t>Q3 - Quarterly Activity</t>
  </si>
  <si>
    <t>Q4 - Quarterly Activity - Redline</t>
  </si>
  <si>
    <t>Q4 - Quarterly Activity - Edited</t>
  </si>
  <si>
    <r>
      <t>Note: The Company’s Q3 2021 assets included $71.0 billion of total brokerage and advisory assets from Waddell &amp; Reed, LLC ("Waddell &amp; Reed"), of which $35.1 billion was brokerage assets and $35.8 billion was advisory assets. The Company’s Q3 2021 assets also included $4.5 billion of brokerage assets from M&amp;T Bank. The Company’s Q2 2021 assets</t>
    </r>
    <r>
      <rPr>
        <sz val="8"/>
        <color rgb="FFFF0000"/>
        <rFont val="Arial"/>
        <family val="2"/>
      </rPr>
      <t xml:space="preserve"> </t>
    </r>
    <r>
      <rPr>
        <sz val="8"/>
        <color theme="1"/>
        <rFont val="Arial"/>
        <family val="2"/>
      </rPr>
      <t>included $70.0 billion of total brokerage and advisory assets from Waddell &amp; Reed, of which $35.7 billion was brokerage assets and $34.3 billion was advisory assets. The Company’s Q2 2021 assets also included $15.6 billion of total brokerage and advisory assets from M&amp;T Bank, of which $12.4 billion was brokerage assets and $3.1 billion was advisory assets. The Company’s Q2 2021 assets also included $3.1 billion of brokerage assets from BMO Harris Financial Advisors ("BMO"). The Company’s Q1 2021 assets included $11.8 billion of total brokerage and advisory assets from BMO, of which $6.8 billion was brokerage assets and $5.0 billion was advisory assets.
(1) Consists of total advisory assets under custody at the Company's broker-dealer subsidiaries, LPL Financial LLC (“LPL Financial”) and Waddell &amp; Reed. Assets for Q4 2020 also included advisory assets related to the onboarding of E.K. Riley Investments, LLC ("E.K. Riley") and Lucia Securities, LLC ("Lucia").
(2) Consists of brokerage assets serviced by advisors licensed with LPL Financial and Waddell &amp; Reed. Assets for Q4 2020 also included brokerage assets related to the onboarding of E.K. Riley and Lucia.
(3) Represents those advisory assets in LPL Financial’s Model Wealth Portfolios, Optimum Market Portfolios, Personal Wealth Portfolios and Guided Wealth Portfolios platforms.
(4) Consists of Advisory Asset Inflows minus Outflows, plus Advisory Dividends, plus Interest, minus Advisory Fees.
(5) Consists of Brokerage Asset Inflows minus Outflows, plus Brokerage Dividends, plus Interest. 
(6) Consists of net new assets excluding assets acquired from of Waddell &amp; Reed, Lucia and E.K. Riley. Acquired assets include $2.3 billion and $68.9 billion of net new assets from Waddell &amp; Reed in Q3 2021 and Q2 2021 respectively, $2.5 billion of net new assets from E.K. Riley in Q4 2020, $1.5 billion of net new assets from Lucia in Q4 2020, and $2.9 billion of net new assets from Allen &amp; Company of Florida, LLC in Q3 2019.</t>
    </r>
    <r>
      <rPr>
        <sz val="8"/>
        <rFont val="Arial"/>
        <family val="2"/>
      </rPr>
      <t xml:space="preserve">
(7) Consists of existing custodied accounts that converted from brokerage to advisory, less existing custodied assets that converted from advisory to brokerage.
(8) Consists of total client deposits into Centrally Managed Assets accounts less total client withdrawals from Centrally Managed Assets accounts plus dividends, plus interest, minus advisory fees.
(9) Represents the amount of securities purchased less the amount of securities sold in client accounts custodied with LPL Financial. Reported activity does not include any other cash activity, such as deposits, withdrawals, dividends received or fees paid.
</t>
    </r>
  </si>
  <si>
    <r>
      <t>Note: The Company’s Q3 2021 assets included $71.0 billion of total brokerage and advisory assets from Waddell &amp; Reed, LLC ("Waddell &amp; Reed"), of which $35.1 billion was brokerage assets and $35.8 billion was advisory assets. The Company’s Q3 2021 assets also included $4.5 billion of brokerage assets from M&amp;T Bank. The Company’s Q2 2021 assets</t>
    </r>
    <r>
      <rPr>
        <sz val="8"/>
        <color rgb="FFFF0000"/>
        <rFont val="Arial"/>
        <family val="2"/>
      </rPr>
      <t xml:space="preserve"> </t>
    </r>
    <r>
      <rPr>
        <sz val="8"/>
        <color theme="1"/>
        <rFont val="Arial"/>
        <family val="2"/>
      </rPr>
      <t>included $70.0 billion of total brokerage and advisory assets from Waddell &amp; Reed, of which $35.7 billion was brokerage assets and $34.3 billion was advisory assets. The Company’s Q2 2021 assets also included $15.6 billion of total brokerage and advisory assets from M&amp;T Bank, of which $12.4 billion was brokerage assets and $3.1 billion was advisory assets. The Company’s Q2 2021 assets also included $3.1 billion of brokerage assets from BMO Harris Financial Advisors ("BMO"). The Company’s Q1 2021 assets included $11.8 billion of total brokerage and advisory assets from BMO, of which $6.8 billion was brokerage assets and $5.0 billion was advisory assets.
(1) Consists of total advisory assets under custody at the Company's broker-dealer subsidiaries, LPL Financial LLC (“LPL Financial”) and Waddell &amp; Reed. Assets for Q4 2020 also included advisory assets related to the onboarding of E.K. Riley Investments, LLC ("E.K. Riley") and Lucia Securities, LLC ("Lucia").
(2) Consists of brokerage assets serviced by advisors licensed with LPL Financial and Waddell &amp; Reed. Assets for Q4 2020 also included brokerage assets related to the onboarding of E.K. Riley and Lucia.
(3) Represents those advisory assets in LPL Financial’s Model Wealth Portfolios, Optimum Market Portfolios, Personal Wealth Portfolios and Guided Wealth Portfolios platforms.
(4) Consists of Advisory Asset Inflows minus Outflows, plus Advisory Dividends, plus Interest, minus Advisory Fees.
(5) Consists of Brokerage Asset Inflows minus Outflows, plus Brokerage Dividends, plus Interest. 
(6) Consists of net new assets excluding assets acquired from of Waddell &amp; Reed, Lucia and E.K. Riley. Acquired assets include $2.3 billion and $68.9 billion of net new assets from Waddell &amp; Reed in Q3 2021 and Q2 2021 respectively, $2.5 billion of net new assets from E.K. Riley in Q4 2020, $1.5 billion of net new assets from Lucia in Q4 2020</t>
    </r>
    <r>
      <rPr>
        <strike/>
        <sz val="8"/>
        <color rgb="FFFF0000"/>
        <rFont val="Arial"/>
        <family val="2"/>
      </rPr>
      <t>, and $2.9 billion of net new assets from Allen &amp; Company of Florida, LLC in Q3 2019.</t>
    </r>
    <r>
      <rPr>
        <sz val="8"/>
        <rFont val="Arial"/>
        <family val="2"/>
      </rPr>
      <t xml:space="preserve">
(7) Consists of existing custodied accounts that converted from brokerage to advisory, less existing custodied assets that converted from advisory to brokerage.
(8) Consists of total client deposits into Centrally Managed Assets accounts less total client withdrawals from Centrally Managed Assets accounts plus dividends, plus interest, minus advisory fees.
(9) Represents the amount of securities purchased less the amount of securities sold in client accounts custodied with LPL Financial. Reported activity does not include any other cash activity, such as deposits, withdrawals, dividends received or fees paid.
</t>
    </r>
  </si>
  <si>
    <r>
      <t>Note: The Company’s Q3 2021 assets included $71.0 billion of total brokerage and advisory assets from Waddell &amp; Reed, LLC ("Waddell &amp; Reed"), of which $35.1 billion was brokerage assets and $35.8 billion was advisory assets. The Company’s Q3 2021 assets also included $4.5 billion of brokerage assets from M&amp;T Bank. The Company’s Q2 2021 assets</t>
    </r>
    <r>
      <rPr>
        <sz val="8"/>
        <color rgb="FFFF0000"/>
        <rFont val="Arial"/>
        <family val="2"/>
      </rPr>
      <t xml:space="preserve"> </t>
    </r>
    <r>
      <rPr>
        <sz val="8"/>
        <color theme="1"/>
        <rFont val="Arial"/>
        <family val="2"/>
      </rPr>
      <t>included $70.0 billion of total brokerage and advisory assets from Waddell &amp; Reed, of which $35.7 billion was brokerage assets and $34.3 billion was advisory assets. The Company’s Q2 2021 assets also included $15.6 billion of total brokerage and advisory assets from M&amp;T Bank, of which $12.4 billion was brokerage assets and $3.1 billion was advisory assets. The Company’s Q2 2021 assets also included $3.1 billion of brokerage assets from BMO Harris Financial Advisors ("BMO"). The Company’s Q1 2021 assets included $11.8 billion of total brokerage and advisory assets from BMO, of which $6.8 billion was brokerage assets and $5.0 billion was advisory assets.
(1) Consists of total advisory assets under custody at the Company's broker-dealer subsidiaries, LPL Financial LLC (“LPL Financial”) and Waddell &amp; Reed. Assets for Q4 2020 also included advisory assets related to the onboarding of E.K. Riley Investments, LLC ("E.K. Riley") and Lucia Securities, LLC ("Lucia").
(2) Consists of brokerage assets serviced by advisors licensed with LPL Financial and Waddell &amp; Reed. Assets for Q4 2020 also included brokerage assets related to the onboarding of E.K. Riley and Lucia.
(3) Represents those advisory assets in LPL Financial’s Model Wealth Portfolios, Optimum Market Portfolios, Personal Wealth Portfolios and Guided Wealth Portfolios platforms.
(4) Consists of Advisory Asset Inflows minus Outflows, plus Advisory Dividends, plus Interest, minus Advisory Fees.
(5) Consists of Brokerage Asset Inflows minus Outflows, plus Brokerage Dividends, plus Interest. 
(6) Consists of net new assets excluding assets acquired from of Waddell &amp; Reed, Lucia and E.K. Riley. Acquired assets include $2.3 billion and $68.9 billion of net new assets from Waddell &amp; Reed in Q3 2021 and Q2 2021 respectively, $2.5 billion of net new assets from E.K. Riley in Q4 2020, and $1.5 billion of net new assets from Lucia in Q4 2020.</t>
    </r>
    <r>
      <rPr>
        <sz val="8"/>
        <rFont val="Arial"/>
        <family val="2"/>
      </rPr>
      <t xml:space="preserve">
(7) Consists of existing custodied accounts that converted from brokerage to advisory, less existing custodied assets that converted from advisory to brokerage.
(8) Consists of total client deposits into Centrally Managed Assets accounts less total client withdrawals from Centrally Managed Assets accounts plus dividends, plus interest, minus advisory fees.
(9) Represents the amount of securities purchased less the amount of securities sold in client accounts custodied with LPL Financial. Reported activity does not include any other cash activity, such as deposits, withdrawals, dividends received or fees paid.
</t>
    </r>
  </si>
  <si>
    <t>Interest expense on borrowings</t>
  </si>
  <si>
    <t>Production-based payout</t>
  </si>
  <si>
    <t>FY21</t>
  </si>
  <si>
    <t>Q2</t>
  </si>
  <si>
    <t>Q1</t>
  </si>
  <si>
    <t>FY20</t>
  </si>
  <si>
    <t>FY19</t>
  </si>
  <si>
    <t>Brokerage, clearing and exchange expense</t>
  </si>
  <si>
    <t>Total expense</t>
  </si>
  <si>
    <t>2020</t>
  </si>
  <si>
    <t>2019</t>
  </si>
  <si>
    <t>Dec 2021</t>
  </si>
  <si>
    <t>Nov 2021</t>
  </si>
  <si>
    <t>Oct 2021</t>
  </si>
  <si>
    <t>Q4 2021</t>
  </si>
  <si>
    <t>Amortization of other intangibles</t>
  </si>
  <si>
    <t>EBITDA is defined as net income plus interest expense on borrowings, provision for income taxes, depreciation and amortization, and amortization of other intangibles. The Company presents EBITDA because management believes that it can be a useful financial metric in understanding the Company’s earnings from operations. EBITDA is not a measure of the Company's financial performance under GAAP and should not be considered as an alternative to net income or any other performance measure derived in accordance with GAAP. For a reconciliation of EBITDA to net income, please see the prior page.</t>
  </si>
  <si>
    <t>Advisory and commission</t>
  </si>
  <si>
    <r>
      <t xml:space="preserve">Total </t>
    </r>
    <r>
      <rPr>
        <b/>
        <sz val="10"/>
        <color rgb="FF000000"/>
        <rFont val="Arial"/>
        <family val="2"/>
      </rPr>
      <t>Bank Sweep Balances</t>
    </r>
  </si>
  <si>
    <t>Russell 2000 (end of period)</t>
  </si>
  <si>
    <t>Total Money Market Balances</t>
  </si>
  <si>
    <t>EPS prior to amortization of intangible assets and acquisition costs, adjusted net income, gross profit, core G&amp;A and EBITDA are non-GAAP financial measures. Management believes that presenting certain non-GAAP financial measures by excluding or including certain items can be helpful to investors and analysts who may wish to use this information to analyze the Company’s current performance, prospects and valuation. Management uses this non-GAAP information internally to evaluate operating performance and in formulating the budget for future periods. Management believes that the non-GAAP financial measures and metrics discussed herein are appropriate for evaluating the performance of the Company.</t>
  </si>
  <si>
    <t>EPS prior to amortization of intangible assets and acquisition costs is defined as adjusted net income, a non-GAAP measure defined as net income plus the after-tax impact of amortization of other intangibles and acquisition costs, divided by the weighted average number of diluted shares outstanding for the applicable period. The Company presents adjusted net income and EPS prior to amortization of intangible assets and acquisition costs because management believes that these metrics can provide investors with useful insight into the Company’s core operating performance by excluding non-cash items and acquisition costs that management does not believe impact the Company’s ongoing operations. Adjusted net income and EPS prior to amortization of intangible assets and acquisition costs are not measures of the Company's financial performance under GAAP and should not be considered as an alternative to net income, earnings per diluted share or any other performance measure derived in accordance with GAAP. For a reconciliation of net income and earnings per diluted share to adjusted net income and EPS prior to amortization of intangible assets and acquisition costs, please see below.</t>
  </si>
  <si>
    <t>Core G&amp;A consists of total expense less the following expenses: advisory and commission; depreciation and amortization; amortization of other intangibles; brokerage, clearing and exchange; interest expense on borrowings; loss on extinguishment of debt; promotional; acquisition costs; employee share-based compensation; and regulatory charges. Management presents core G&amp;A because it believes core G&amp;A reflects the corporate expense categories over which management can generally exercise a measure of control, compared with expense items over which management either cannot exercise control, such as advisory and commission, or which management views as promotional expense necessary to support advisor growth and retention, including conferences and transition assistance. Core G&amp;A is not a measure of the Company’s total expense as calculated in accordance with GAAP. For a reconciliation of core G&amp;A to the Company’s total expense, please see below. The Company does not provide an outlook for its total expense because it contains expense components, such as advisory and commission, that are market-driven and over which the Company cannot exercise control. Accordingly, a reconciliation of the Company’s outlook for core G&amp;A to an outlook for total expense cannot be made available without unreasonable effort.</t>
  </si>
  <si>
    <r>
      <t xml:space="preserve">Note: The Company’s September 2021, June 2021, and April 2021 assets included </t>
    </r>
    <r>
      <rPr>
        <sz val="8"/>
        <rFont val="Arial"/>
        <family val="2"/>
      </rPr>
      <t>$</t>
    </r>
    <r>
      <rPr>
        <sz val="8"/>
        <color theme="1"/>
        <rFont val="Arial"/>
        <family val="2"/>
      </rPr>
      <t xml:space="preserve">2.3 billion, $1.8 billion, and $67.1 billion of total brokerage and advisory assets from Waddell &amp; Reed, LLC ("Waddell &amp; Reed"), respectively. The Company’s September 2021, August 2021, July 2021, and June 2021 assets included $0.2 billion, $1.3 billion, $3.0 billion, and $15.6 billion of total brokerage and advisory assets from M&amp;T Bank, respectively. The Company’s June 2021, May 2021, April 2021 and March 2021 assets included $0.7 billion, $0.3 billion, $2.1 billion and $11.8 billion of total brokerage and advisory assets from BMO Harris Financial Advisors ("BMO"), respectively.
(1) Consists of total advisory assets under custody at the Company's broker-dealer subsidiary, LPL Financial LLC ("LPL Financial"), and Waddell &amp; Reed. September 2021, June 2021, and April 2021 assets included $0.6 billion, $0.9 billion, and $32.6 billion of advisory assets from Waddell &amp; Reed, respectively. June 2021 assets included $3.1 billion of advisory assets from M&amp;T Bank. March 2021 assets included $5.0 billion of advisory assets from BMO.
(2) Consists of total brokerage assets under custody at the Company's broker-dealer subsidiary, LPL Financial, and Waddell &amp; Reed. September 2021, June 2021, and April 2021 assets included $1.7 billion, $0.9 billion, and $34.5 billion of brokerage assets from Waddell &amp; Reed, respectively. September 2021, August 2021, July 2021, and June 2021 assets included $0.2 billion, $1.3 billion, $3.0 billion, and $12.4 billion of brokerage assets from M&amp;T Bank, respectively. June 2021, May 2021, April 2021, and March 2021 assets included $0.7 billion, $0.3 billion, $2.1 billion, and $6.8 billion of brokerage assets from BMO, respectively.
(3) Consists of Advisory Asset Inflows minus Outflows, plus Advisory Dividends, plus Interest, minus Advisory Fees.
(4) Consists of Brokerage Asset Inflows minus Outflows, plus Brokerage Dividends, plus Interest.
(5) Consists of net new assets excluding the acquisition of Waddell &amp; Reed. Acquired assets include $2.3 billion, $1.8 billion and $67.1 billion of net new assets from Waddell &amp; Reed in September 2021, June 2021, and April 2021, respectively.
(6) Consists of existing custodied assets that converted from brokerage to advisory, less existing custodied assets that converted from advisory to brokerage.
(7) In April 2021, total client cash balances included $1.1 billion of Money Market Account cash balances from Waddell &amp; Reed.
(8) Represents the amount of securities purchased less the amount of securities sold in client accounts custodied with LPL Financial. Reported activity does not include any other cash activity, such as deposits, withdrawals, dividends received or fees paid.
</t>
    </r>
    <r>
      <rPr>
        <vertAlign val="superscript"/>
        <sz val="8"/>
        <rFont val="Arial"/>
        <family val="2"/>
      </rPr>
      <t/>
    </r>
  </si>
  <si>
    <t>For the quarter ending March 31, 2022</t>
  </si>
  <si>
    <t>Q1 2022</t>
  </si>
  <si>
    <t>As of March 31, 2022</t>
  </si>
  <si>
    <t>Jan 2022</t>
  </si>
  <si>
    <t>Feb 2022</t>
  </si>
  <si>
    <t>Mar 2022</t>
  </si>
  <si>
    <t>Gross profit is calculated as total revenue less advisory and commission expense and brokerage, clearing and exchange expense. All other expense categories, including depreciation and amortization of property and equipment and amortization of other intangibles, are considered general and administrative in nature. Because the Company’s gross profit amounts do not include any depreciation and amortization expense, the Company considers gross profit to be a non-GAAP financial measure that may not be comparable to similar measures used by others in its industry. Management believes that gross profit can provide investors with useful insight into the Company’s core operating performance before indirect costs that are general and administrative in nature. For a calculation of gross profit, please see below.</t>
  </si>
  <si>
    <t>Plus (Less): Advisor deferred compensation expense</t>
  </si>
  <si>
    <t xml:space="preserve">   (Less) Plus: Other revenue</t>
  </si>
  <si>
    <t xml:space="preserve">   Plus (Less): Advisor deferred compensation expense</t>
  </si>
  <si>
    <t>Independent RIA Net New Advisory Assets</t>
  </si>
  <si>
    <t>Note: The Company’s Q3 2021 assets included $71.0 billion of total brokerage and advisory assets from Waddell &amp; Reed, LLC ("Waddell &amp; Reed"), of which $35.1 billion was brokerage assets and $35.8 billion was advisory assets. The Company’s Q3 2021 assets also included $4.5 billion of brokerage assets from M&amp;T Bank. The Company’s Q2 2021 assets included $70.0 billion of total brokerage and advisory assets from Waddell &amp; Reed, of which $35.7 billion was brokerage assets and $34.3 billion was advisory assets. The Company’s Q2 2021 assets also included $15.6 billion of total brokerage and advisory assets from M&amp;T Bank, of which $12.4 billion was brokerage assets and $3.1 billion was advisory assets. The Company’s Q2 2021 assets also included $3.1 billion of brokerage assets from BMO Harris Financial Advisors ("BMO"). The Company’s Q1 2021 assets included $11.8 billion of total brokerage and advisory assets from BMO, of which $6.8 billion was brokerage assets and $5.0 billion was advisory assets.
(1) Consists of total advisory assets under custody at the Company's broker-dealer subsidiary, LPL Financial LLC (“LPL Financial”), and Waddell &amp; Reed. Assets for Q4 2020 also included advisory assets related to the onboarding of E.K. Riley Investments, LLC ("E.K. Riley") and Lucia Securities, LLC ("Lucia").
(2) Assets for Q4 2020 include brokerage assets related to the onboarding of E.K. Riley and Lucia.
(3) Represents those advisory assets in LPL Financial’s Model Wealth Portfolios, Optimum Market Portfolios, Personal Wealth Portfolios and Guided Wealth Portfolios platforms.
(4) Consists of Advisory Asset Inflows minus Outflows, plus Advisory Dividends, plus Interest, minus Advisory Fees.
(5) Consists of Brokerage Asset Inflows minus Outflows, plus Brokerage Dividends, plus Interest. 
(6) Consists of net new assets excluding assets acquired from Waddell &amp; Reed, Lucia and E.K. Riley. Acquired assets include $2.3 billion and $68.9 billion of net new assets from Waddell &amp; Reed in Q3 2021 and Q2 2021 respectively, $2.5 billion of net new assets from E.K. Riley in Q4 2020, and $1.5 billion of net new assets from Lucia in Q4 2020.
(7) Consists of existing custodied accounts that converted from brokerage to advisory, less existing custodied assets that converted from advisory to brokerage.
(8) Consists of total client deposits into Centrally Managed Assets accounts less total client withdrawals from Centrally Managed Assets accounts plus dividends, plus interest, minus advisory fees.
(9) Represents the amount of securities purchased less the amount of securities sold in client accounts custodied with LPL Financial. Reported activity does not include any other cash activity, such as deposits, withdrawals, dividends received or fees paid.</t>
  </si>
  <si>
    <t>Market Drivers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</si>
</sst>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_);\(#,##0.0\)"/>
    <numFmt numFmtId="165" formatCode="_(* #,##0_);_(* \(#,##0\);_(* &quot;-&quot;??_);_(@_)"/>
    <numFmt numFmtId="166" formatCode="_(&quot;$&quot;* #,##0_);_(&quot;$&quot;* \(#,##0\);_(&quot;$&quot;* &quot;-&quot;??_);_(@_)"/>
    <numFmt numFmtId="167" formatCode="_(&quot;$&quot;* #,##0.00_);_(&quot;$&quot;* \(#,##0.00\);_(&quot;$&quot;* &quot;-&quot;_);_(@_)"/>
    <numFmt numFmtId="168" formatCode="mmm\ yy;@"/>
    <numFmt numFmtId="169" formatCode="mmm\ yyyy;@"/>
    <numFmt numFmtId="170" formatCode="&quot;$&quot;#,##0.00"/>
    <numFmt numFmtId="171" formatCode="0.0"/>
    <numFmt numFmtId="172" formatCode="#,##0.0_);[Red]\(#,##0.0\)"/>
    <numFmt numFmtId="173" formatCode="0.0%"/>
    <numFmt numFmtId="174" formatCode="#,##0.0%_);[Red]\(#,##0.0%\)"/>
    <numFmt numFmtId="175" formatCode="#,##0.00%_);[Red]\(#,##0.00%\)"/>
    <numFmt numFmtId="176" formatCode="0.000000000000000%"/>
    <numFmt numFmtId="177" formatCode="&quot;$&quot;#,##0.0_);[Red]\(&quot;$&quot;#,##0.0\)"/>
    <numFmt numFmtId="178" formatCode="&quot;$&quot;#,##0.000_);[Red]\(&quot;$&quot;#,##0.000\)"/>
    <numFmt numFmtId="179" formatCode="#,##0.0&quot; bps&quot;_);[Red]\(#,##0.0&quot; bps&quot;\)"/>
    <numFmt numFmtId="180" formatCode="#,##0&quot; bps&quot;_);[Red]\(#,##0&quot; bps&quot;\)"/>
    <numFmt numFmtId="181" formatCode="_(* #,##0.0000_);_(* \(#,##0.0000\);_(* &quot;-&quot;??_);_(@_)"/>
  </numFmts>
  <fonts count="50" x14ac:knownFonts="1">
    <font>
      <sz val="11"/>
      <color theme="1"/>
      <name val="Calibri"/>
      <family val="2"/>
      <scheme val="minor"/>
    </font>
    <font>
      <b/>
      <sz val="10"/>
      <color rgb="FF000000"/>
      <name val="Arial"/>
      <family val="2"/>
    </font>
    <font>
      <sz val="11"/>
      <color theme="1"/>
      <name val="Arial"/>
      <family val="2"/>
    </font>
    <font>
      <b/>
      <sz val="10"/>
      <name val="Arial"/>
      <family val="2"/>
    </font>
    <font>
      <b/>
      <sz val="10"/>
      <color rgb="FFFFFFFF"/>
      <name val="Arial"/>
      <family val="2"/>
    </font>
    <font>
      <b/>
      <i/>
      <u/>
      <sz val="10"/>
      <color rgb="FF000000"/>
      <name val="Arial"/>
      <family val="2"/>
    </font>
    <font>
      <sz val="10"/>
      <color rgb="FF000000"/>
      <name val="Arial"/>
      <family val="2"/>
    </font>
    <font>
      <sz val="10"/>
      <name val="Arial"/>
      <family val="2"/>
    </font>
    <font>
      <b/>
      <vertAlign val="superscript"/>
      <sz val="10"/>
      <color rgb="FF000000"/>
      <name val="Arial"/>
      <family val="2"/>
    </font>
    <font>
      <sz val="10"/>
      <color theme="1"/>
      <name val="Arial"/>
      <family val="2"/>
    </font>
    <font>
      <b/>
      <sz val="8"/>
      <color rgb="FFFFFFFF"/>
      <name val="Arial"/>
      <family val="2"/>
    </font>
    <font>
      <sz val="11"/>
      <color theme="1"/>
      <name val="Calibri"/>
      <family val="2"/>
      <scheme val="minor"/>
    </font>
    <font>
      <b/>
      <sz val="14"/>
      <color theme="1"/>
      <name val="Arial"/>
      <family val="2"/>
    </font>
    <font>
      <vertAlign val="superscript"/>
      <sz val="10"/>
      <color rgb="FF000000"/>
      <name val="Arial"/>
      <family val="2"/>
    </font>
    <font>
      <b/>
      <sz val="10"/>
      <color theme="1"/>
      <name val="Arial"/>
      <family val="2"/>
    </font>
    <font>
      <b/>
      <sz val="11"/>
      <color theme="1"/>
      <name val="Arial"/>
      <family val="2"/>
    </font>
    <font>
      <sz val="10"/>
      <color theme="1"/>
      <name val="Calibri"/>
      <family val="2"/>
      <scheme val="minor"/>
    </font>
    <font>
      <vertAlign val="superscript"/>
      <sz val="8"/>
      <name val="Arial"/>
      <family val="2"/>
    </font>
    <font>
      <b/>
      <sz val="12"/>
      <color theme="1"/>
      <name val="Arial"/>
      <family val="2"/>
    </font>
    <font>
      <vertAlign val="superscript"/>
      <sz val="10"/>
      <color theme="1"/>
      <name val="Arial"/>
      <family val="2"/>
    </font>
    <font>
      <sz val="8"/>
      <color theme="1"/>
      <name val="Arial"/>
      <family val="2"/>
    </font>
    <font>
      <i/>
      <vertAlign val="superscript"/>
      <sz val="10"/>
      <color rgb="FF000000"/>
      <name val="Arial"/>
      <family val="2"/>
    </font>
    <font>
      <sz val="9"/>
      <color theme="1"/>
      <name val="Arial"/>
      <family val="2"/>
    </font>
    <font>
      <b/>
      <i/>
      <vertAlign val="superscript"/>
      <sz val="10"/>
      <color rgb="FF000000"/>
      <name val="Arial"/>
      <family val="2"/>
    </font>
    <font>
      <sz val="7"/>
      <name val="Arial"/>
      <family val="2"/>
    </font>
    <font>
      <b/>
      <sz val="9"/>
      <color indexed="81"/>
      <name val="Tahoma"/>
      <family val="2"/>
    </font>
    <font>
      <sz val="9"/>
      <color indexed="81"/>
      <name val="Tahoma"/>
      <family val="2"/>
    </font>
    <font>
      <sz val="10"/>
      <color theme="0"/>
      <name val="Arial"/>
      <family val="2"/>
    </font>
    <font>
      <b/>
      <sz val="10"/>
      <color theme="0"/>
      <name val="Arial"/>
      <family val="2"/>
    </font>
    <font>
      <b/>
      <u val="singleAccounting"/>
      <sz val="10"/>
      <color theme="1"/>
      <name val="Arial"/>
      <family val="2"/>
    </font>
    <font>
      <sz val="10"/>
      <color rgb="FF0000FF"/>
      <name val="Arial"/>
      <family val="2"/>
    </font>
    <font>
      <b/>
      <sz val="10"/>
      <color rgb="FF0000FF"/>
      <name val="Arial"/>
      <family val="2"/>
    </font>
    <font>
      <i/>
      <sz val="10"/>
      <color theme="1"/>
      <name val="Arial"/>
      <family val="2"/>
    </font>
    <font>
      <sz val="10"/>
      <color rgb="FF006600"/>
      <name val="Arial"/>
      <family val="2"/>
    </font>
    <font>
      <i/>
      <sz val="10"/>
      <name val="Arial"/>
      <family val="2"/>
    </font>
    <font>
      <sz val="11"/>
      <color theme="0"/>
      <name val="Calibri"/>
      <family val="2"/>
      <scheme val="minor"/>
    </font>
    <font>
      <i/>
      <sz val="10"/>
      <color rgb="FF0000FF"/>
      <name val="Arial"/>
      <family val="2"/>
    </font>
    <font>
      <i/>
      <sz val="10"/>
      <color rgb="FF006600"/>
      <name val="Arial"/>
      <family val="2"/>
    </font>
    <font>
      <sz val="8"/>
      <color rgb="FFFF0000"/>
      <name val="Arial"/>
      <family val="2"/>
    </font>
    <font>
      <sz val="11"/>
      <name val="Calibri"/>
      <family val="2"/>
      <scheme val="minor"/>
    </font>
    <font>
      <b/>
      <i/>
      <u/>
      <sz val="10"/>
      <name val="Arial"/>
      <family val="2"/>
    </font>
    <font>
      <sz val="11"/>
      <name val="Arial"/>
      <family val="2"/>
    </font>
    <font>
      <b/>
      <sz val="11"/>
      <color theme="1"/>
      <name val="Calibri"/>
      <family val="2"/>
      <scheme val="minor"/>
    </font>
    <font>
      <sz val="8"/>
      <name val="Arial"/>
      <family val="2"/>
    </font>
    <font>
      <strike/>
      <sz val="8"/>
      <color rgb="FFFF0000"/>
      <name val="Arial"/>
      <family val="2"/>
    </font>
    <font>
      <sz val="7.7"/>
      <color theme="1"/>
      <name val="Arial"/>
      <family val="2"/>
    </font>
    <font>
      <b/>
      <sz val="12"/>
      <name val="Arial"/>
      <family val="2"/>
    </font>
    <font>
      <b/>
      <sz val="14"/>
      <name val="Arial"/>
      <family val="2"/>
    </font>
    <font>
      <b/>
      <sz val="11"/>
      <name val="Arial"/>
      <family val="2"/>
    </font>
    <font>
      <b/>
      <sz val="8"/>
      <color theme="0"/>
      <name val="Arial"/>
      <family val="2"/>
    </font>
  </fonts>
  <fills count="12">
    <fill>
      <patternFill patternType="none"/>
    </fill>
    <fill>
      <patternFill patternType="gray125"/>
    </fill>
    <fill>
      <patternFill patternType="solid">
        <fgColor theme="3" tint="-0.499984740745262"/>
        <bgColor indexed="64"/>
      </patternFill>
    </fill>
    <fill>
      <patternFill patternType="solid">
        <fgColor rgb="FFC4EDFF"/>
        <bgColor indexed="64"/>
      </patternFill>
    </fill>
    <fill>
      <patternFill patternType="solid">
        <fgColor rgb="FFFFFF00"/>
        <bgColor indexed="64"/>
      </patternFill>
    </fill>
    <fill>
      <patternFill patternType="solid">
        <fgColor theme="4"/>
        <bgColor indexed="64"/>
      </patternFill>
    </fill>
    <fill>
      <patternFill patternType="solid">
        <fgColor theme="1"/>
        <bgColor indexed="64"/>
      </patternFill>
    </fill>
    <fill>
      <patternFill patternType="solid">
        <fgColor rgb="FFFFFF99"/>
        <bgColor indexed="64"/>
      </patternFill>
    </fill>
    <fill>
      <patternFill patternType="solid">
        <fgColor rgb="FFD3DFEE"/>
        <bgColor indexed="64"/>
      </patternFill>
    </fill>
    <fill>
      <patternFill patternType="solid">
        <fgColor rgb="FFC0C0C0"/>
        <bgColor indexed="64"/>
      </patternFill>
    </fill>
    <fill>
      <patternFill patternType="solid">
        <fgColor theme="7" tint="0.79998168889431442"/>
        <bgColor indexed="64"/>
      </patternFill>
    </fill>
    <fill>
      <patternFill patternType="solid">
        <fgColor rgb="FFDBDBDB"/>
        <bgColor indexed="64"/>
      </patternFill>
    </fill>
  </fills>
  <borders count="27">
    <border>
      <left/>
      <right/>
      <top/>
      <bottom/>
      <diagonal/>
    </border>
    <border>
      <left/>
      <right/>
      <top style="medium">
        <color auto="1"/>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theme="0"/>
      </right>
      <top/>
      <bottom/>
      <diagonal/>
    </border>
    <border>
      <left style="thin">
        <color theme="0"/>
      </left>
      <right/>
      <top/>
      <bottom/>
      <diagonal/>
    </border>
    <border>
      <left/>
      <right/>
      <top style="thin">
        <color auto="1"/>
      </top>
      <bottom style="double">
        <color indexed="64"/>
      </bottom>
      <diagonal/>
    </border>
    <border>
      <left/>
      <right/>
      <top style="double">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style="medium">
        <color theme="0"/>
      </left>
      <right style="medium">
        <color theme="0"/>
      </right>
      <top/>
      <bottom/>
      <diagonal/>
    </border>
    <border>
      <left/>
      <right/>
      <top/>
      <bottom style="medium">
        <color theme="4"/>
      </bottom>
      <diagonal/>
    </border>
    <border>
      <left style="medium">
        <color theme="0"/>
      </left>
      <right style="medium">
        <color theme="0"/>
      </right>
      <top/>
      <bottom style="medium">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style="thin">
        <color theme="0"/>
      </right>
      <top/>
      <bottom/>
      <diagonal/>
    </border>
  </borders>
  <cellStyleXfs count="5">
    <xf numFmtId="0" fontId="0" fillId="0" borderId="0"/>
    <xf numFmtId="9" fontId="11" fillId="0" borderId="0" applyFont="0" applyFill="0" applyBorder="0" applyAlignment="0" applyProtection="0"/>
    <xf numFmtId="0" fontId="16" fillId="0" borderId="0"/>
    <xf numFmtId="43" fontId="11" fillId="0" borderId="0" applyFont="0" applyFill="0" applyBorder="0" applyAlignment="0" applyProtection="0"/>
    <xf numFmtId="44" fontId="11" fillId="0" borderId="0" applyFont="0" applyFill="0" applyBorder="0" applyAlignment="0" applyProtection="0"/>
  </cellStyleXfs>
  <cellXfs count="284">
    <xf numFmtId="0" fontId="0" fillId="0" borderId="0" xfId="0"/>
    <xf numFmtId="0" fontId="2" fillId="0" borderId="0" xfId="0" applyFont="1"/>
    <xf numFmtId="0" fontId="2" fillId="0" borderId="0" xfId="0" applyFont="1" applyFill="1"/>
    <xf numFmtId="0" fontId="5" fillId="0" borderId="0" xfId="0" applyFont="1" applyBorder="1" applyAlignment="1">
      <alignment vertical="center" wrapText="1"/>
    </xf>
    <xf numFmtId="0" fontId="1" fillId="0" borderId="0" xfId="0" applyFont="1" applyBorder="1" applyAlignment="1">
      <alignment vertical="center" wrapText="1"/>
    </xf>
    <xf numFmtId="0" fontId="9" fillId="0" borderId="0" xfId="0" applyFont="1"/>
    <xf numFmtId="0" fontId="12" fillId="0" borderId="0" xfId="0" applyFont="1"/>
    <xf numFmtId="0" fontId="9" fillId="0" borderId="3" xfId="0" applyFont="1" applyBorder="1"/>
    <xf numFmtId="0" fontId="15" fillId="0" borderId="0" xfId="0" applyFont="1"/>
    <xf numFmtId="0" fontId="1" fillId="0" borderId="0" xfId="0" applyFont="1" applyFill="1" applyBorder="1" applyAlignment="1">
      <alignment vertical="center" wrapText="1"/>
    </xf>
    <xf numFmtId="0" fontId="6" fillId="0" borderId="0" xfId="0" applyFont="1" applyFill="1" applyBorder="1" applyAlignment="1">
      <alignment vertical="center" wrapText="1"/>
    </xf>
    <xf numFmtId="0" fontId="9" fillId="0" borderId="0" xfId="0" applyFont="1" applyFill="1"/>
    <xf numFmtId="164" fontId="7" fillId="0" borderId="0" xfId="0" applyNumberFormat="1" applyFont="1" applyFill="1" applyBorder="1" applyAlignment="1">
      <alignment horizontal="center" vertical="center" wrapText="1"/>
    </xf>
    <xf numFmtId="164" fontId="7" fillId="0" borderId="0" xfId="0" applyNumberFormat="1" applyFont="1" applyFill="1" applyBorder="1" applyAlignment="1">
      <alignment horizontal="right" vertical="center" wrapText="1"/>
    </xf>
    <xf numFmtId="164" fontId="7" fillId="0" borderId="4" xfId="0" applyNumberFormat="1" applyFont="1" applyFill="1" applyBorder="1" applyAlignment="1">
      <alignment horizontal="right" vertical="center" wrapText="1"/>
    </xf>
    <xf numFmtId="164" fontId="3" fillId="0" borderId="0" xfId="0" applyNumberFormat="1" applyFont="1" applyFill="1" applyBorder="1" applyAlignment="1">
      <alignment horizontal="right" vertical="center" wrapText="1"/>
    </xf>
    <xf numFmtId="164" fontId="3" fillId="0" borderId="2" xfId="0" applyNumberFormat="1" applyFont="1" applyFill="1" applyBorder="1" applyAlignment="1">
      <alignment horizontal="right" vertical="center" wrapText="1"/>
    </xf>
    <xf numFmtId="38" fontId="7" fillId="0" borderId="0" xfId="0" applyNumberFormat="1" applyFont="1" applyFill="1" applyBorder="1" applyAlignment="1">
      <alignment horizontal="right" vertical="center" wrapText="1"/>
    </xf>
    <xf numFmtId="164" fontId="3" fillId="0" borderId="2" xfId="0" applyNumberFormat="1" applyFont="1" applyBorder="1" applyAlignment="1">
      <alignment horizontal="right" vertical="center" wrapText="1"/>
    </xf>
    <xf numFmtId="0" fontId="18" fillId="0" borderId="0" xfId="0" applyFont="1"/>
    <xf numFmtId="0" fontId="6" fillId="0" borderId="0" xfId="0" applyFont="1" applyBorder="1" applyAlignment="1">
      <alignment horizontal="left" vertical="center" wrapText="1" indent="1"/>
    </xf>
    <xf numFmtId="0" fontId="1" fillId="0" borderId="0" xfId="0" applyFont="1" applyBorder="1" applyAlignment="1">
      <alignment horizontal="left" vertical="center" wrapText="1" indent="2"/>
    </xf>
    <xf numFmtId="0" fontId="6" fillId="0" borderId="0" xfId="0" applyFont="1" applyFill="1" applyBorder="1" applyAlignment="1">
      <alignment horizontal="left" vertical="center" wrapText="1" indent="1"/>
    </xf>
    <xf numFmtId="0" fontId="1" fillId="0" borderId="0" xfId="0" applyFont="1" applyFill="1" applyBorder="1" applyAlignment="1">
      <alignment horizontal="left" vertical="center" wrapText="1" indent="2"/>
    </xf>
    <xf numFmtId="0" fontId="9" fillId="0" borderId="0" xfId="0" applyFont="1" applyFill="1" applyBorder="1" applyAlignment="1">
      <alignment horizontal="left" vertical="center" wrapText="1" indent="1"/>
    </xf>
    <xf numFmtId="0" fontId="9" fillId="0" borderId="0" xfId="0" applyFont="1" applyFill="1" applyBorder="1" applyAlignment="1">
      <alignment vertical="center" wrapText="1"/>
    </xf>
    <xf numFmtId="37" fontId="7" fillId="0" borderId="0" xfId="0" applyNumberFormat="1" applyFont="1" applyFill="1" applyBorder="1" applyAlignment="1">
      <alignment horizontal="right" vertical="center" wrapText="1"/>
    </xf>
    <xf numFmtId="0" fontId="0" fillId="0" borderId="0" xfId="0" applyFill="1"/>
    <xf numFmtId="0" fontId="12" fillId="0" borderId="4" xfId="0" applyFont="1" applyBorder="1"/>
    <xf numFmtId="0" fontId="9" fillId="0" borderId="0" xfId="0" applyFont="1" applyBorder="1"/>
    <xf numFmtId="0" fontId="2" fillId="0" borderId="0" xfId="0" applyFont="1" applyBorder="1"/>
    <xf numFmtId="0" fontId="4" fillId="2" borderId="6"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5" fillId="0" borderId="0" xfId="0" applyFont="1" applyFill="1"/>
    <xf numFmtId="0" fontId="2" fillId="0" borderId="0" xfId="0" applyFont="1" applyFill="1" applyBorder="1"/>
    <xf numFmtId="0" fontId="9" fillId="0" borderId="0" xfId="0" applyFont="1" applyFill="1" applyBorder="1" applyAlignment="1">
      <alignment horizontal="left" vertical="center" wrapText="1"/>
    </xf>
    <xf numFmtId="0" fontId="22" fillId="0" borderId="0" xfId="0" applyFont="1" applyFill="1" applyAlignment="1">
      <alignment horizontal="left"/>
    </xf>
    <xf numFmtId="0" fontId="9" fillId="0" borderId="0" xfId="0" applyFont="1" applyFill="1" applyAlignment="1">
      <alignment horizontal="left" indent="1"/>
    </xf>
    <xf numFmtId="164" fontId="3" fillId="0" borderId="3" xfId="0" applyNumberFormat="1" applyFont="1" applyFill="1" applyBorder="1" applyAlignment="1">
      <alignment horizontal="right" vertical="center" wrapText="1"/>
    </xf>
    <xf numFmtId="164" fontId="3" fillId="0" borderId="0" xfId="0" applyNumberFormat="1" applyFont="1" applyBorder="1" applyAlignment="1">
      <alignment horizontal="right" vertical="center" wrapText="1"/>
    </xf>
    <xf numFmtId="0" fontId="18" fillId="0" borderId="4" xfId="0" applyFont="1" applyBorder="1"/>
    <xf numFmtId="0" fontId="10" fillId="2" borderId="5" xfId="0" applyFont="1" applyFill="1" applyBorder="1" applyAlignment="1">
      <alignment horizontal="left" vertical="center" wrapText="1"/>
    </xf>
    <xf numFmtId="0" fontId="9" fillId="0" borderId="0" xfId="0" applyFont="1" applyAlignment="1"/>
    <xf numFmtId="0" fontId="9" fillId="0" borderId="0" xfId="0" applyFont="1" applyFill="1" applyAlignment="1"/>
    <xf numFmtId="166" fontId="7" fillId="0" borderId="0" xfId="0" applyNumberFormat="1" applyFont="1" applyBorder="1" applyAlignment="1">
      <alignment vertical="center" wrapText="1"/>
    </xf>
    <xf numFmtId="165" fontId="7" fillId="0" borderId="0" xfId="3" applyNumberFormat="1" applyFont="1" applyFill="1" applyBorder="1" applyAlignment="1">
      <alignment vertical="center" wrapText="1"/>
    </xf>
    <xf numFmtId="165" fontId="7" fillId="0" borderId="0" xfId="3" applyNumberFormat="1" applyFont="1" applyBorder="1" applyAlignment="1">
      <alignment vertical="center" wrapText="1"/>
    </xf>
    <xf numFmtId="165" fontId="7" fillId="0" borderId="3" xfId="3" applyNumberFormat="1" applyFont="1" applyFill="1" applyBorder="1" applyAlignment="1">
      <alignment vertical="center" wrapText="1"/>
    </xf>
    <xf numFmtId="165" fontId="7" fillId="0" borderId="3" xfId="3" applyNumberFormat="1" applyFont="1" applyBorder="1" applyAlignment="1">
      <alignment vertical="center" wrapText="1"/>
    </xf>
    <xf numFmtId="165" fontId="7" fillId="0" borderId="4" xfId="0" applyNumberFormat="1" applyFont="1" applyFill="1" applyBorder="1" applyAlignment="1">
      <alignment vertical="center" wrapText="1"/>
    </xf>
    <xf numFmtId="165" fontId="7" fillId="0" borderId="4" xfId="3" applyNumberFormat="1" applyFont="1" applyFill="1" applyBorder="1" applyAlignment="1">
      <alignment vertical="center" wrapText="1"/>
    </xf>
    <xf numFmtId="165" fontId="3" fillId="0" borderId="2" xfId="3" applyNumberFormat="1" applyFont="1" applyFill="1" applyBorder="1" applyAlignment="1">
      <alignment vertical="center" wrapText="1"/>
    </xf>
    <xf numFmtId="165" fontId="3" fillId="0" borderId="2" xfId="3" applyNumberFormat="1" applyFont="1" applyBorder="1" applyAlignment="1">
      <alignment vertical="center" wrapText="1"/>
    </xf>
    <xf numFmtId="165" fontId="7" fillId="0" borderId="0" xfId="0" applyNumberFormat="1" applyFont="1" applyFill="1" applyBorder="1" applyAlignment="1">
      <alignment vertical="center" wrapText="1"/>
    </xf>
    <xf numFmtId="165" fontId="7" fillId="0" borderId="0" xfId="0" applyNumberFormat="1" applyFont="1" applyBorder="1" applyAlignment="1">
      <alignment vertical="center" wrapText="1"/>
    </xf>
    <xf numFmtId="165" fontId="7" fillId="0" borderId="4" xfId="3" applyNumberFormat="1" applyFont="1" applyBorder="1" applyAlignment="1">
      <alignment vertical="center" wrapText="1"/>
    </xf>
    <xf numFmtId="165" fontId="7" fillId="0" borderId="8" xfId="3" applyNumberFormat="1" applyFont="1" applyFill="1" applyBorder="1" applyAlignment="1">
      <alignment vertical="center" wrapText="1"/>
    </xf>
    <xf numFmtId="42" fontId="3" fillId="0" borderId="7" xfId="0" applyNumberFormat="1" applyFont="1" applyFill="1" applyBorder="1" applyAlignment="1">
      <alignment vertical="center" wrapText="1"/>
    </xf>
    <xf numFmtId="42" fontId="3" fillId="0" borderId="7" xfId="0" applyNumberFormat="1" applyFont="1" applyBorder="1" applyAlignment="1">
      <alignment vertical="center" wrapText="1"/>
    </xf>
    <xf numFmtId="0" fontId="2" fillId="0" borderId="0" xfId="0" applyFont="1" applyFill="1" applyAlignment="1">
      <alignment vertical="top"/>
    </xf>
    <xf numFmtId="0" fontId="2" fillId="0" borderId="0" xfId="0" applyFont="1" applyAlignment="1">
      <alignment vertical="top"/>
    </xf>
    <xf numFmtId="49" fontId="9" fillId="0" borderId="0" xfId="0" applyNumberFormat="1" applyFont="1" applyAlignment="1">
      <alignment vertical="center"/>
    </xf>
    <xf numFmtId="49" fontId="9" fillId="0" borderId="0" xfId="0" applyNumberFormat="1" applyFont="1" applyFill="1" applyAlignment="1">
      <alignment vertical="center"/>
    </xf>
    <xf numFmtId="0" fontId="9" fillId="0" borderId="0" xfId="0" applyFont="1" applyFill="1" applyAlignment="1" applyProtection="1">
      <alignment vertical="center"/>
      <protection locked="0"/>
    </xf>
    <xf numFmtId="0" fontId="14" fillId="0" borderId="0" xfId="0" applyFont="1"/>
    <xf numFmtId="0" fontId="28" fillId="6" borderId="0" xfId="0" applyFont="1" applyFill="1" applyAlignment="1">
      <alignment horizontal="centerContinuous" vertical="center"/>
    </xf>
    <xf numFmtId="44" fontId="29" fillId="0" borderId="0" xfId="4" applyFont="1" applyAlignment="1">
      <alignment horizontal="center"/>
    </xf>
    <xf numFmtId="0" fontId="14" fillId="0" borderId="0" xfId="0" applyFont="1" applyAlignment="1">
      <alignment vertical="center"/>
    </xf>
    <xf numFmtId="0" fontId="14" fillId="0" borderId="0" xfId="0" applyFont="1" applyFill="1" applyAlignment="1">
      <alignment vertical="center"/>
    </xf>
    <xf numFmtId="0" fontId="14" fillId="0" borderId="4" xfId="0" applyFont="1" applyBorder="1" applyAlignment="1">
      <alignment horizontal="center"/>
    </xf>
    <xf numFmtId="0" fontId="30" fillId="0" borderId="0" xfId="0" applyFont="1" applyFill="1" applyAlignment="1">
      <alignment horizontal="center"/>
    </xf>
    <xf numFmtId="0" fontId="30" fillId="7" borderId="0" xfId="0" applyFont="1" applyFill="1" applyAlignment="1">
      <alignment horizontal="center"/>
    </xf>
    <xf numFmtId="0" fontId="30" fillId="8" borderId="0" xfId="0" applyFont="1" applyFill="1" applyAlignment="1">
      <alignment horizontal="center"/>
    </xf>
    <xf numFmtId="38" fontId="9" fillId="0" borderId="0" xfId="0" applyNumberFormat="1" applyFont="1" applyFill="1" applyBorder="1"/>
    <xf numFmtId="0" fontId="31" fillId="0" borderId="0" xfId="0" applyFont="1"/>
    <xf numFmtId="0" fontId="3" fillId="0" borderId="0" xfId="0" applyFont="1"/>
    <xf numFmtId="171" fontId="7" fillId="0" borderId="0" xfId="0" applyNumberFormat="1" applyFont="1" applyFill="1" applyBorder="1" applyAlignment="1">
      <alignment horizontal="center"/>
    </xf>
    <xf numFmtId="2" fontId="7" fillId="0" borderId="0" xfId="0" applyNumberFormat="1" applyFont="1" applyFill="1" applyBorder="1" applyAlignment="1">
      <alignment horizontal="center"/>
    </xf>
    <xf numFmtId="0" fontId="14" fillId="0" borderId="0" xfId="0" applyFont="1" applyBorder="1" applyAlignment="1">
      <alignment horizontal="center"/>
    </xf>
    <xf numFmtId="0" fontId="28" fillId="5" borderId="11" xfId="0" applyFont="1" applyFill="1" applyBorder="1" applyAlignment="1">
      <alignment horizontal="centerContinuous"/>
    </xf>
    <xf numFmtId="0" fontId="32" fillId="0" borderId="12" xfId="0" applyFont="1" applyBorder="1" applyAlignment="1">
      <alignment horizontal="left"/>
    </xf>
    <xf numFmtId="0" fontId="28" fillId="5" borderId="13" xfId="0" applyFont="1" applyFill="1" applyBorder="1" applyAlignment="1">
      <alignment horizontal="center"/>
    </xf>
    <xf numFmtId="0" fontId="14" fillId="0" borderId="0" xfId="0" applyFont="1" applyFill="1" applyBorder="1" applyAlignment="1">
      <alignment horizontal="center"/>
    </xf>
    <xf numFmtId="0" fontId="14" fillId="0" borderId="0" xfId="0" applyFont="1" applyFill="1" applyBorder="1" applyAlignment="1">
      <alignment horizontal="left"/>
    </xf>
    <xf numFmtId="0" fontId="3" fillId="0" borderId="0" xfId="0" applyFont="1" applyFill="1" applyBorder="1" applyAlignment="1">
      <alignment horizontal="center"/>
    </xf>
    <xf numFmtId="0" fontId="30" fillId="7" borderId="0" xfId="0" applyFont="1" applyFill="1" applyAlignment="1">
      <alignment horizontal="left"/>
    </xf>
    <xf numFmtId="9" fontId="9" fillId="0" borderId="0" xfId="1" applyFont="1" applyAlignment="1">
      <alignment horizontal="left" indent="2"/>
    </xf>
    <xf numFmtId="9" fontId="9" fillId="0" borderId="0" xfId="1" applyFont="1" applyAlignment="1">
      <alignment horizontal="left" indent="1"/>
    </xf>
    <xf numFmtId="9" fontId="14" fillId="9" borderId="3" xfId="1" applyFont="1" applyFill="1" applyBorder="1" applyAlignment="1">
      <alignment horizontal="left" indent="2"/>
    </xf>
    <xf numFmtId="6" fontId="14" fillId="9" borderId="3" xfId="0" applyNumberFormat="1" applyFont="1" applyFill="1" applyBorder="1"/>
    <xf numFmtId="0" fontId="9" fillId="0" borderId="0" xfId="0" applyFont="1" applyAlignment="1">
      <alignment horizontal="left" indent="4"/>
    </xf>
    <xf numFmtId="0" fontId="30" fillId="0" borderId="0" xfId="0" applyFont="1" applyFill="1" applyAlignment="1">
      <alignment horizontal="left"/>
    </xf>
    <xf numFmtId="0" fontId="9" fillId="0" borderId="0" xfId="0" applyFont="1" applyAlignment="1">
      <alignment horizontal="left" indent="3"/>
    </xf>
    <xf numFmtId="0" fontId="9" fillId="0" borderId="0" xfId="0" applyFont="1" applyAlignment="1">
      <alignment horizontal="left" indent="2"/>
    </xf>
    <xf numFmtId="0" fontId="9" fillId="0" borderId="0" xfId="0" applyFont="1" applyAlignment="1">
      <alignment horizontal="left" indent="1"/>
    </xf>
    <xf numFmtId="172" fontId="9" fillId="0" borderId="0" xfId="0" applyNumberFormat="1" applyFont="1" applyFill="1" applyBorder="1"/>
    <xf numFmtId="0" fontId="3" fillId="9" borderId="3" xfId="0" applyFont="1" applyFill="1" applyBorder="1" applyAlignment="1">
      <alignment horizontal="left" indent="2"/>
    </xf>
    <xf numFmtId="6" fontId="3" fillId="9" borderId="3" xfId="0" applyNumberFormat="1" applyFont="1" applyFill="1" applyBorder="1"/>
    <xf numFmtId="6" fontId="14" fillId="0" borderId="0" xfId="0" applyNumberFormat="1" applyFont="1" applyFill="1" applyBorder="1" applyAlignment="1">
      <alignment horizontal="center"/>
    </xf>
    <xf numFmtId="9" fontId="32" fillId="0" borderId="0" xfId="1" applyNumberFormat="1" applyFont="1" applyFill="1" applyBorder="1" applyAlignment="1">
      <alignment horizontal="left" indent="2"/>
    </xf>
    <xf numFmtId="38" fontId="32" fillId="0" borderId="0" xfId="0" applyNumberFormat="1" applyFont="1" applyFill="1" applyBorder="1"/>
    <xf numFmtId="9" fontId="9" fillId="0" borderId="0" xfId="1" applyNumberFormat="1" applyFont="1" applyFill="1" applyBorder="1" applyAlignment="1">
      <alignment horizontal="left" indent="2"/>
    </xf>
    <xf numFmtId="38" fontId="3" fillId="0" borderId="0" xfId="0" applyNumberFormat="1" applyFont="1" applyFill="1" applyBorder="1" applyAlignment="1">
      <alignment horizontal="center"/>
    </xf>
    <xf numFmtId="173" fontId="3" fillId="0" borderId="0" xfId="1" applyNumberFormat="1" applyFont="1" applyFill="1" applyBorder="1" applyAlignment="1">
      <alignment horizontal="center"/>
    </xf>
    <xf numFmtId="0" fontId="3" fillId="9" borderId="3" xfId="0" applyFont="1" applyFill="1" applyBorder="1" applyAlignment="1">
      <alignment horizontal="left" indent="1"/>
    </xf>
    <xf numFmtId="0" fontId="34" fillId="0" borderId="0" xfId="0" applyFont="1" applyFill="1" applyBorder="1" applyAlignment="1">
      <alignment horizontal="left" indent="1"/>
    </xf>
    <xf numFmtId="6" fontId="3" fillId="0" borderId="0" xfId="0" applyNumberFormat="1" applyFont="1" applyFill="1" applyBorder="1"/>
    <xf numFmtId="0" fontId="3" fillId="0" borderId="0" xfId="0" applyFont="1" applyFill="1" applyBorder="1" applyAlignment="1">
      <alignment horizontal="left" indent="1"/>
    </xf>
    <xf numFmtId="0" fontId="9" fillId="0" borderId="0" xfId="0" applyFont="1" applyBorder="1" applyAlignment="1">
      <alignment horizontal="left" indent="1"/>
    </xf>
    <xf numFmtId="0" fontId="3" fillId="9" borderId="3" xfId="0" applyFont="1" applyFill="1" applyBorder="1" applyAlignment="1">
      <alignment horizontal="left"/>
    </xf>
    <xf numFmtId="0" fontId="34" fillId="0" borderId="0" xfId="0" applyFont="1" applyFill="1" applyBorder="1" applyAlignment="1">
      <alignment horizontal="left"/>
    </xf>
    <xf numFmtId="0" fontId="3" fillId="0" borderId="0" xfId="0" applyFont="1" applyFill="1" applyBorder="1" applyAlignment="1">
      <alignment horizontal="left"/>
    </xf>
    <xf numFmtId="8" fontId="3" fillId="9" borderId="3" xfId="0" applyNumberFormat="1" applyFont="1" applyFill="1" applyBorder="1"/>
    <xf numFmtId="174" fontId="34" fillId="0" borderId="0" xfId="0" applyNumberFormat="1" applyFont="1" applyFill="1" applyBorder="1"/>
    <xf numFmtId="8" fontId="34" fillId="0" borderId="0" xfId="0" applyNumberFormat="1" applyFont="1" applyFill="1" applyBorder="1"/>
    <xf numFmtId="8" fontId="3" fillId="0" borderId="0" xfId="0" applyNumberFormat="1" applyFont="1" applyFill="1" applyBorder="1"/>
    <xf numFmtId="8" fontId="9" fillId="0" borderId="0" xfId="0" applyNumberFormat="1" applyFont="1"/>
    <xf numFmtId="0" fontId="14" fillId="0" borderId="12" xfId="0" applyFont="1" applyBorder="1" applyAlignment="1">
      <alignment horizontal="left"/>
    </xf>
    <xf numFmtId="44" fontId="14" fillId="0" borderId="12" xfId="4" applyFont="1" applyBorder="1" applyAlignment="1">
      <alignment horizontal="left"/>
    </xf>
    <xf numFmtId="174" fontId="7" fillId="0" borderId="0" xfId="0" applyNumberFormat="1" applyFont="1" applyFill="1" applyBorder="1"/>
    <xf numFmtId="175" fontId="9" fillId="0" borderId="0" xfId="0" applyNumberFormat="1" applyFont="1" applyFill="1" applyBorder="1" applyAlignment="1">
      <alignment horizontal="right"/>
    </xf>
    <xf numFmtId="6" fontId="7" fillId="0" borderId="0" xfId="0" applyNumberFormat="1" applyFont="1" applyFill="1" applyBorder="1"/>
    <xf numFmtId="176" fontId="30" fillId="0" borderId="0" xfId="0" applyNumberFormat="1" applyFont="1" applyFill="1" applyAlignment="1">
      <alignment horizontal="left"/>
    </xf>
    <xf numFmtId="38" fontId="7" fillId="0" borderId="0" xfId="0" applyNumberFormat="1" applyFont="1" applyFill="1" applyBorder="1"/>
    <xf numFmtId="177" fontId="7" fillId="0" borderId="0" xfId="0" applyNumberFormat="1" applyFont="1" applyFill="1" applyBorder="1"/>
    <xf numFmtId="8" fontId="7" fillId="0" borderId="0" xfId="0" applyNumberFormat="1" applyFont="1" applyFill="1" applyBorder="1"/>
    <xf numFmtId="172" fontId="7" fillId="0" borderId="0" xfId="0" applyNumberFormat="1" applyFont="1" applyFill="1" applyBorder="1"/>
    <xf numFmtId="0" fontId="30" fillId="7" borderId="0" xfId="0" applyFont="1" applyFill="1" applyBorder="1" applyAlignment="1">
      <alignment horizontal="left"/>
    </xf>
    <xf numFmtId="178" fontId="7" fillId="0" borderId="0" xfId="0" applyNumberFormat="1" applyFont="1" applyFill="1" applyBorder="1"/>
    <xf numFmtId="7" fontId="7" fillId="0" borderId="0" xfId="0" applyNumberFormat="1" applyFont="1" applyFill="1" applyBorder="1"/>
    <xf numFmtId="173" fontId="14" fillId="0" borderId="12" xfId="1" applyNumberFormat="1" applyFont="1" applyBorder="1" applyAlignment="1">
      <alignment horizontal="left"/>
    </xf>
    <xf numFmtId="9" fontId="30" fillId="7" borderId="0" xfId="1" applyFont="1" applyFill="1" applyAlignment="1">
      <alignment horizontal="left"/>
    </xf>
    <xf numFmtId="9" fontId="9" fillId="0" borderId="0" xfId="1" applyFont="1"/>
    <xf numFmtId="9" fontId="7" fillId="0" borderId="0" xfId="1" applyFont="1" applyFill="1" applyBorder="1"/>
    <xf numFmtId="174" fontId="14" fillId="0" borderId="12" xfId="0" applyNumberFormat="1" applyFont="1" applyBorder="1" applyAlignment="1">
      <alignment horizontal="center"/>
    </xf>
    <xf numFmtId="179" fontId="9" fillId="0" borderId="0" xfId="0" applyNumberFormat="1" applyFont="1"/>
    <xf numFmtId="0" fontId="9" fillId="0" borderId="3" xfId="0" applyFont="1" applyBorder="1" applyAlignment="1">
      <alignment horizontal="left" indent="1"/>
    </xf>
    <xf numFmtId="177" fontId="7" fillId="0" borderId="3" xfId="0" applyNumberFormat="1" applyFont="1" applyFill="1" applyBorder="1"/>
    <xf numFmtId="0" fontId="9" fillId="0" borderId="4" xfId="0" applyFont="1" applyBorder="1" applyAlignment="1">
      <alignment horizontal="left" indent="1"/>
    </xf>
    <xf numFmtId="177" fontId="7" fillId="0" borderId="4" xfId="0" applyNumberFormat="1" applyFont="1" applyFill="1" applyBorder="1"/>
    <xf numFmtId="180" fontId="9" fillId="0" borderId="0" xfId="0" applyNumberFormat="1" applyFont="1"/>
    <xf numFmtId="0" fontId="3" fillId="0" borderId="0" xfId="0" applyFont="1" applyFill="1" applyBorder="1" applyAlignment="1"/>
    <xf numFmtId="0" fontId="28" fillId="6" borderId="0" xfId="0" applyFont="1" applyFill="1" applyBorder="1" applyAlignment="1">
      <alignment horizontal="centerContinuous" vertical="center"/>
    </xf>
    <xf numFmtId="0" fontId="27" fillId="6" borderId="0" xfId="0" applyFont="1" applyFill="1" applyAlignment="1">
      <alignment horizontal="centerContinuous" vertical="center"/>
    </xf>
    <xf numFmtId="43" fontId="9" fillId="0" borderId="0" xfId="3" applyFont="1"/>
    <xf numFmtId="181" fontId="9" fillId="0" borderId="0" xfId="0" applyNumberFormat="1" applyFont="1"/>
    <xf numFmtId="44" fontId="29" fillId="0" borderId="0" xfId="4" applyFont="1" applyAlignment="1">
      <alignment horizontal="centerContinuous"/>
    </xf>
    <xf numFmtId="0" fontId="14" fillId="0" borderId="0" xfId="0" applyFont="1" applyAlignment="1">
      <alignment horizontal="center"/>
    </xf>
    <xf numFmtId="0" fontId="32" fillId="0" borderId="0" xfId="0" applyFont="1"/>
    <xf numFmtId="0" fontId="36" fillId="7" borderId="0" xfId="0" applyFont="1" applyFill="1" applyAlignment="1">
      <alignment horizontal="left"/>
    </xf>
    <xf numFmtId="0" fontId="9" fillId="0" borderId="0" xfId="0" applyFont="1" applyAlignment="1">
      <alignment horizontal="centerContinuous"/>
    </xf>
    <xf numFmtId="0" fontId="9" fillId="6" borderId="0" xfId="0" applyFont="1" applyFill="1" applyAlignment="1">
      <alignment horizontal="centerContinuous" vertical="center"/>
    </xf>
    <xf numFmtId="0" fontId="28" fillId="6" borderId="0" xfId="0" applyFont="1" applyFill="1" applyAlignment="1">
      <alignment horizontal="center" vertical="center"/>
    </xf>
    <xf numFmtId="0" fontId="0" fillId="0" borderId="0" xfId="0" applyAlignment="1">
      <alignment horizontal="centerContinuous"/>
    </xf>
    <xf numFmtId="0" fontId="9" fillId="0" borderId="14" xfId="0" applyFont="1" applyBorder="1"/>
    <xf numFmtId="0" fontId="14" fillId="0" borderId="3" xfId="0" applyFont="1" applyBorder="1"/>
    <xf numFmtId="0" fontId="9" fillId="0" borderId="3" xfId="0" applyFont="1" applyBorder="1" applyAlignment="1">
      <alignment horizontal="centerContinuous"/>
    </xf>
    <xf numFmtId="0" fontId="9" fillId="0" borderId="15" xfId="0" applyFont="1" applyBorder="1" applyAlignment="1">
      <alignment horizontal="centerContinuous"/>
    </xf>
    <xf numFmtId="0" fontId="14" fillId="0" borderId="16" xfId="0" applyFont="1" applyBorder="1"/>
    <xf numFmtId="0" fontId="9" fillId="0" borderId="17" xfId="0" applyFont="1" applyBorder="1"/>
    <xf numFmtId="0" fontId="32" fillId="0" borderId="0" xfId="0" applyNumberFormat="1" applyFont="1" applyBorder="1"/>
    <xf numFmtId="0" fontId="14" fillId="0" borderId="18" xfId="0" applyFont="1" applyBorder="1"/>
    <xf numFmtId="0" fontId="32" fillId="0" borderId="4" xfId="0" applyNumberFormat="1" applyFont="1" applyBorder="1"/>
    <xf numFmtId="0" fontId="9" fillId="0" borderId="4" xfId="0" applyFont="1" applyBorder="1"/>
    <xf numFmtId="0" fontId="9" fillId="0" borderId="19" xfId="0" applyFont="1" applyBorder="1"/>
    <xf numFmtId="49" fontId="30" fillId="10" borderId="0" xfId="0" applyNumberFormat="1" applyFont="1" applyFill="1" applyBorder="1"/>
    <xf numFmtId="0" fontId="28" fillId="6" borderId="14" xfId="0" applyFont="1" applyFill="1" applyBorder="1" applyAlignment="1">
      <alignment horizontal="centerContinuous"/>
    </xf>
    <xf numFmtId="0" fontId="28" fillId="6" borderId="3" xfId="0" applyFont="1" applyFill="1" applyBorder="1" applyAlignment="1">
      <alignment horizontal="centerContinuous"/>
    </xf>
    <xf numFmtId="0" fontId="28" fillId="6" borderId="15" xfId="0" applyFont="1" applyFill="1" applyBorder="1" applyAlignment="1">
      <alignment horizontal="centerContinuous"/>
    </xf>
    <xf numFmtId="0" fontId="9" fillId="0" borderId="16" xfId="0" applyFont="1" applyBorder="1"/>
    <xf numFmtId="0" fontId="14" fillId="0" borderId="0" xfId="0" applyFont="1" applyBorder="1"/>
    <xf numFmtId="0" fontId="30" fillId="0" borderId="0" xfId="0" applyFont="1" applyBorder="1"/>
    <xf numFmtId="10" fontId="30" fillId="10" borderId="4" xfId="1" applyNumberFormat="1" applyFont="1" applyFill="1" applyBorder="1"/>
    <xf numFmtId="0" fontId="30" fillId="0" borderId="4" xfId="0" applyFont="1" applyBorder="1"/>
    <xf numFmtId="49" fontId="33" fillId="0" borderId="0" xfId="0" applyNumberFormat="1" applyFont="1" applyFill="1" applyAlignment="1">
      <alignment horizontal="center"/>
    </xf>
    <xf numFmtId="0" fontId="33" fillId="0" borderId="0" xfId="0" applyFont="1" applyFill="1" applyAlignment="1">
      <alignment horizontal="center"/>
    </xf>
    <xf numFmtId="174" fontId="37" fillId="0" borderId="0" xfId="0" applyNumberFormat="1" applyFont="1" applyFill="1" applyBorder="1"/>
    <xf numFmtId="38" fontId="30" fillId="4" borderId="0" xfId="0" applyNumberFormat="1" applyFont="1" applyFill="1" applyBorder="1"/>
    <xf numFmtId="0" fontId="28" fillId="6" borderId="20" xfId="0" applyFont="1" applyFill="1" applyBorder="1" applyAlignment="1">
      <alignment horizontal="centerContinuous"/>
    </xf>
    <xf numFmtId="0" fontId="28" fillId="6" borderId="1" xfId="0" applyFont="1" applyFill="1" applyBorder="1" applyAlignment="1">
      <alignment horizontal="centerContinuous"/>
    </xf>
    <xf numFmtId="0" fontId="27" fillId="6" borderId="1" xfId="0" applyFont="1" applyFill="1" applyBorder="1" applyAlignment="1">
      <alignment horizontal="centerContinuous"/>
    </xf>
    <xf numFmtId="0" fontId="35" fillId="6" borderId="21" xfId="0" applyFont="1" applyFill="1" applyBorder="1" applyAlignment="1">
      <alignment horizontal="centerContinuous"/>
    </xf>
    <xf numFmtId="0" fontId="9" fillId="0" borderId="22" xfId="0" applyFont="1" applyBorder="1"/>
    <xf numFmtId="0" fontId="0" fillId="0" borderId="23" xfId="0" applyBorder="1"/>
    <xf numFmtId="0" fontId="9" fillId="0" borderId="24" xfId="0" applyFont="1" applyBorder="1"/>
    <xf numFmtId="0" fontId="9" fillId="0" borderId="10" xfId="0" applyFont="1" applyBorder="1"/>
    <xf numFmtId="0" fontId="0" fillId="0" borderId="25" xfId="0" applyBorder="1"/>
    <xf numFmtId="0" fontId="9" fillId="0" borderId="22" xfId="0" applyFont="1" applyBorder="1" applyAlignment="1">
      <alignment horizontal="center" vertical="top"/>
    </xf>
    <xf numFmtId="0" fontId="3" fillId="0" borderId="0" xfId="0" applyFont="1" applyFill="1" applyBorder="1" applyAlignment="1">
      <alignment horizontal="right"/>
    </xf>
    <xf numFmtId="43" fontId="2" fillId="0" borderId="0" xfId="0" applyNumberFormat="1" applyFont="1"/>
    <xf numFmtId="0" fontId="14" fillId="0" borderId="0" xfId="0" applyNumberFormat="1" applyFont="1" applyBorder="1"/>
    <xf numFmtId="0" fontId="5" fillId="0" borderId="0" xfId="0" applyFont="1" applyFill="1" applyBorder="1" applyAlignment="1">
      <alignment vertical="center" wrapText="1"/>
    </xf>
    <xf numFmtId="165" fontId="3" fillId="0" borderId="3" xfId="3" applyNumberFormat="1" applyFont="1" applyFill="1" applyBorder="1" applyAlignment="1">
      <alignment vertical="center" wrapText="1"/>
    </xf>
    <xf numFmtId="170" fontId="9" fillId="0" borderId="0" xfId="0" applyNumberFormat="1" applyFont="1" applyFill="1"/>
    <xf numFmtId="0" fontId="9" fillId="3" borderId="0" xfId="0" applyFont="1" applyFill="1"/>
    <xf numFmtId="5" fontId="22" fillId="0" borderId="0" xfId="0" applyNumberFormat="1" applyFont="1" applyFill="1" applyAlignment="1">
      <alignment horizontal="right"/>
    </xf>
    <xf numFmtId="37" fontId="9" fillId="0" borderId="0" xfId="0" applyNumberFormat="1" applyFont="1" applyFill="1"/>
    <xf numFmtId="37" fontId="9" fillId="0" borderId="0" xfId="0" applyNumberFormat="1" applyFont="1"/>
    <xf numFmtId="5" fontId="3" fillId="0" borderId="0" xfId="0" applyNumberFormat="1" applyFont="1" applyFill="1" applyBorder="1" applyAlignment="1">
      <alignment horizontal="right"/>
    </xf>
    <xf numFmtId="166" fontId="7" fillId="0" borderId="0" xfId="0" applyNumberFormat="1" applyFont="1" applyFill="1" applyBorder="1" applyAlignment="1">
      <alignment vertical="center" wrapText="1"/>
    </xf>
    <xf numFmtId="165" fontId="7" fillId="0" borderId="4" xfId="0" quotePrefix="1" applyNumberFormat="1" applyFont="1" applyFill="1" applyBorder="1" applyAlignment="1">
      <alignment vertical="center" wrapText="1"/>
    </xf>
    <xf numFmtId="165" fontId="3" fillId="0" borderId="0" xfId="3" applyNumberFormat="1" applyFont="1" applyFill="1" applyBorder="1" applyAlignment="1">
      <alignment vertical="center" wrapText="1"/>
    </xf>
    <xf numFmtId="165" fontId="7" fillId="0" borderId="0" xfId="0" applyNumberFormat="1" applyFont="1" applyFill="1" applyBorder="1"/>
    <xf numFmtId="167" fontId="7" fillId="0" borderId="0" xfId="0" applyNumberFormat="1" applyFont="1" applyFill="1" applyBorder="1" applyAlignment="1">
      <alignment vertical="center" wrapText="1"/>
    </xf>
    <xf numFmtId="167" fontId="7" fillId="0" borderId="0" xfId="0" applyNumberFormat="1" applyFont="1" applyBorder="1" applyAlignment="1">
      <alignment vertical="center" wrapText="1"/>
    </xf>
    <xf numFmtId="167" fontId="7" fillId="0" borderId="8" xfId="0" applyNumberFormat="1" applyFont="1" applyFill="1" applyBorder="1" applyAlignment="1">
      <alignment vertical="center" wrapText="1"/>
    </xf>
    <xf numFmtId="167" fontId="7" fillId="0" borderId="8" xfId="0" applyNumberFormat="1" applyFont="1" applyBorder="1" applyAlignment="1">
      <alignment vertical="center" wrapText="1"/>
    </xf>
    <xf numFmtId="37" fontId="7" fillId="0" borderId="0" xfId="3" applyNumberFormat="1" applyFont="1" applyFill="1" applyAlignment="1"/>
    <xf numFmtId="5" fontId="3" fillId="0" borderId="9" xfId="0" applyNumberFormat="1" applyFont="1" applyFill="1" applyBorder="1" applyAlignment="1">
      <alignment horizontal="right"/>
    </xf>
    <xf numFmtId="0" fontId="39" fillId="0" borderId="0" xfId="0" applyFont="1"/>
    <xf numFmtId="37" fontId="7" fillId="0" borderId="0" xfId="0" applyNumberFormat="1" applyFont="1" applyFill="1" applyBorder="1" applyAlignment="1">
      <alignment horizontal="right"/>
    </xf>
    <xf numFmtId="37" fontId="7" fillId="0" borderId="0" xfId="0" applyNumberFormat="1" applyFont="1" applyFill="1" applyAlignment="1">
      <alignment horizontal="right"/>
    </xf>
    <xf numFmtId="0" fontId="7" fillId="0" borderId="0" xfId="0" applyFont="1" applyAlignment="1"/>
    <xf numFmtId="0" fontId="3" fillId="0" borderId="10" xfId="0" applyFont="1" applyFill="1" applyBorder="1" applyAlignment="1">
      <alignment horizontal="centerContinuous"/>
    </xf>
    <xf numFmtId="39" fontId="7" fillId="0" borderId="0" xfId="3" applyNumberFormat="1" applyFont="1" applyFill="1" applyAlignment="1"/>
    <xf numFmtId="164" fontId="7" fillId="0" borderId="0" xfId="0" applyNumberFormat="1" applyFont="1" applyFill="1" applyAlignment="1">
      <alignment horizontal="right" indent="1"/>
    </xf>
    <xf numFmtId="164" fontId="40" fillId="0" borderId="0" xfId="0" applyNumberFormat="1" applyFont="1" applyFill="1" applyBorder="1" applyAlignment="1">
      <alignment horizontal="right" vertical="center" wrapText="1"/>
    </xf>
    <xf numFmtId="164" fontId="40" fillId="0" borderId="0" xfId="0" applyNumberFormat="1" applyFont="1" applyBorder="1" applyAlignment="1">
      <alignment horizontal="right" vertical="center" wrapText="1"/>
    </xf>
    <xf numFmtId="164" fontId="3" fillId="0" borderId="2" xfId="0" applyNumberFormat="1" applyFont="1" applyFill="1" applyBorder="1" applyAlignment="1">
      <alignment horizontal="right" wrapText="1"/>
    </xf>
    <xf numFmtId="164" fontId="3" fillId="0" borderId="0" xfId="1" applyNumberFormat="1" applyFont="1" applyFill="1" applyBorder="1" applyAlignment="1">
      <alignment horizontal="right" vertical="center" wrapText="1"/>
    </xf>
    <xf numFmtId="164" fontId="41" fillId="0" borderId="0" xfId="0" applyNumberFormat="1" applyFont="1" applyFill="1" applyAlignment="1">
      <alignment horizontal="right"/>
    </xf>
    <xf numFmtId="164" fontId="7" fillId="0" borderId="0" xfId="1" applyNumberFormat="1" applyFont="1" applyFill="1" applyBorder="1" applyAlignment="1">
      <alignment horizontal="right" vertical="center" wrapText="1"/>
    </xf>
    <xf numFmtId="0" fontId="42" fillId="0" borderId="0" xfId="0" applyFont="1"/>
    <xf numFmtId="0" fontId="20" fillId="0" borderId="0" xfId="0" applyFont="1" applyFill="1" applyBorder="1" applyAlignment="1">
      <alignment vertical="top" wrapText="1"/>
    </xf>
    <xf numFmtId="49" fontId="30" fillId="0" borderId="0" xfId="0" applyNumberFormat="1" applyFont="1" applyFill="1" applyAlignment="1">
      <alignment horizontal="center"/>
    </xf>
    <xf numFmtId="0" fontId="41" fillId="0" borderId="0" xfId="0" applyFont="1" applyFill="1"/>
    <xf numFmtId="0" fontId="41" fillId="0" borderId="0" xfId="0" applyFont="1"/>
    <xf numFmtId="0" fontId="39" fillId="0" borderId="0" xfId="0" applyFont="1" applyFill="1"/>
    <xf numFmtId="0" fontId="46" fillId="0" borderId="4" xfId="0" applyFont="1" applyBorder="1"/>
    <xf numFmtId="0" fontId="47" fillId="0" borderId="4" xfId="0" applyFont="1" applyBorder="1"/>
    <xf numFmtId="0" fontId="7" fillId="0" borderId="3" xfId="0" applyFont="1" applyBorder="1"/>
    <xf numFmtId="0" fontId="7" fillId="0" borderId="0" xfId="0" applyFont="1" applyBorder="1"/>
    <xf numFmtId="0" fontId="7" fillId="0" borderId="0" xfId="0" applyFont="1" applyBorder="1" applyAlignment="1">
      <alignment horizontal="left" vertical="center" wrapText="1" indent="1"/>
    </xf>
    <xf numFmtId="0" fontId="7" fillId="0" borderId="0" xfId="0" applyFont="1" applyBorder="1" applyAlignment="1">
      <alignment horizontal="left" vertical="center" wrapText="1" indent="2"/>
    </xf>
    <xf numFmtId="0" fontId="7" fillId="0" borderId="0" xfId="0" applyFont="1" applyFill="1" applyBorder="1" applyAlignment="1">
      <alignment horizontal="left" vertical="center" wrapText="1" indent="1"/>
    </xf>
    <xf numFmtId="0" fontId="7" fillId="0" borderId="0" xfId="0" applyFont="1" applyFill="1" applyBorder="1" applyAlignment="1">
      <alignment horizontal="left" vertical="center" wrapText="1" indent="2"/>
    </xf>
    <xf numFmtId="0" fontId="3" fillId="0" borderId="0" xfId="0" applyFont="1" applyFill="1" applyBorder="1" applyAlignment="1">
      <alignment horizontal="left" vertical="center" wrapText="1" indent="2"/>
    </xf>
    <xf numFmtId="0" fontId="3" fillId="0" borderId="0" xfId="0" applyFont="1" applyBorder="1" applyAlignment="1">
      <alignment horizontal="left" vertical="center" wrapText="1" indent="2"/>
    </xf>
    <xf numFmtId="0" fontId="3" fillId="0" borderId="0" xfId="0" applyFont="1" applyBorder="1" applyAlignment="1">
      <alignment horizontal="left" vertical="center" wrapText="1"/>
    </xf>
    <xf numFmtId="0" fontId="7" fillId="0" borderId="0" xfId="0" applyFont="1" applyFill="1" applyAlignment="1">
      <alignment horizontal="left" vertical="center" indent="1"/>
    </xf>
    <xf numFmtId="0" fontId="48" fillId="0" borderId="0" xfId="0" applyFont="1" applyFill="1"/>
    <xf numFmtId="0" fontId="41" fillId="0" borderId="0" xfId="0" applyFont="1" applyFill="1" applyBorder="1"/>
    <xf numFmtId="0" fontId="7" fillId="0" borderId="0" xfId="0" applyFont="1" applyBorder="1" applyAlignment="1">
      <alignment horizontal="left" vertical="center" wrapText="1"/>
    </xf>
    <xf numFmtId="0" fontId="3" fillId="0" borderId="0" xfId="0" applyFont="1" applyFill="1" applyBorder="1" applyAlignment="1">
      <alignment horizontal="left" vertical="center" wrapText="1" indent="1"/>
    </xf>
    <xf numFmtId="0" fontId="7" fillId="0" borderId="0" xfId="0" applyFont="1" applyFill="1"/>
    <xf numFmtId="0" fontId="7" fillId="0" borderId="0" xfId="0" applyFont="1" applyFill="1" applyAlignment="1"/>
    <xf numFmtId="37" fontId="7" fillId="0" borderId="0" xfId="0" applyNumberFormat="1" applyFont="1" applyFill="1" applyAlignment="1">
      <alignment horizontal="left" indent="1"/>
    </xf>
    <xf numFmtId="0" fontId="3" fillId="0" borderId="0" xfId="0" applyFont="1" applyFill="1" applyAlignment="1"/>
    <xf numFmtId="0" fontId="7" fillId="0" borderId="0" xfId="0" applyFont="1" applyFill="1" applyAlignment="1">
      <alignment horizontal="left" indent="1"/>
    </xf>
    <xf numFmtId="0" fontId="3" fillId="0" borderId="0" xfId="0" applyFont="1" applyFill="1" applyAlignment="1">
      <alignment wrapText="1"/>
    </xf>
    <xf numFmtId="37" fontId="7" fillId="0" borderId="0" xfId="0" applyNumberFormat="1" applyFont="1" applyFill="1"/>
    <xf numFmtId="0" fontId="3" fillId="0" borderId="0" xfId="0" applyFont="1" applyFill="1" applyAlignment="1">
      <alignment horizontal="left"/>
    </xf>
    <xf numFmtId="0" fontId="49" fillId="2" borderId="5" xfId="0" applyFont="1" applyFill="1" applyBorder="1" applyAlignment="1">
      <alignment horizontal="left" vertical="center" wrapText="1"/>
    </xf>
    <xf numFmtId="0" fontId="28" fillId="2" borderId="6" xfId="0" quotePrefix="1" applyFont="1" applyFill="1" applyBorder="1" applyAlignment="1">
      <alignment horizontal="center" vertical="center" wrapText="1"/>
    </xf>
    <xf numFmtId="0" fontId="28" fillId="2" borderId="6" xfId="0" applyFont="1" applyFill="1" applyBorder="1" applyAlignment="1">
      <alignment horizontal="center" vertical="center" wrapText="1"/>
    </xf>
    <xf numFmtId="165" fontId="7" fillId="0" borderId="0" xfId="0" applyNumberFormat="1" applyFont="1" applyFill="1" applyAlignment="1">
      <alignment horizontal="right"/>
    </xf>
    <xf numFmtId="37" fontId="7" fillId="11" borderId="0" xfId="0" applyNumberFormat="1" applyFont="1" applyFill="1" applyAlignment="1">
      <alignment horizontal="left" indent="1"/>
    </xf>
    <xf numFmtId="5" fontId="7" fillId="11" borderId="1" xfId="0" applyNumberFormat="1" applyFont="1" applyFill="1" applyBorder="1" applyAlignment="1">
      <alignment horizontal="right"/>
    </xf>
    <xf numFmtId="37" fontId="7" fillId="11" borderId="0" xfId="3" applyNumberFormat="1" applyFont="1" applyFill="1" applyAlignment="1"/>
    <xf numFmtId="0" fontId="7" fillId="11" borderId="0" xfId="0" applyFont="1" applyFill="1" applyAlignment="1">
      <alignment horizontal="left" indent="1"/>
    </xf>
    <xf numFmtId="5" fontId="3" fillId="11" borderId="9" xfId="0" applyNumberFormat="1" applyFont="1" applyFill="1" applyBorder="1" applyAlignment="1">
      <alignment horizontal="right"/>
    </xf>
    <xf numFmtId="0" fontId="7" fillId="11" borderId="0" xfId="0" applyFont="1" applyFill="1" applyAlignment="1">
      <alignment horizontal="left"/>
    </xf>
    <xf numFmtId="0" fontId="7" fillId="11" borderId="0" xfId="0" applyFont="1" applyFill="1" applyAlignment="1"/>
    <xf numFmtId="0" fontId="3" fillId="11" borderId="0" xfId="0" applyFont="1" applyFill="1" applyAlignment="1">
      <alignment horizontal="left"/>
    </xf>
    <xf numFmtId="37" fontId="7" fillId="11" borderId="0" xfId="0" applyNumberFormat="1" applyFont="1" applyFill="1" applyAlignment="1">
      <alignment horizontal="right"/>
    </xf>
    <xf numFmtId="165" fontId="7" fillId="11" borderId="0" xfId="0" applyNumberFormat="1" applyFont="1" applyFill="1" applyAlignment="1">
      <alignment horizontal="right" indent="1"/>
    </xf>
    <xf numFmtId="165" fontId="7" fillId="11" borderId="0" xfId="0" applyNumberFormat="1" applyFont="1" applyFill="1" applyAlignment="1">
      <alignment horizontal="right"/>
    </xf>
    <xf numFmtId="5" fontId="7" fillId="11" borderId="0" xfId="0" applyNumberFormat="1" applyFont="1" applyFill="1" applyBorder="1" applyAlignment="1">
      <alignment horizontal="right"/>
    </xf>
    <xf numFmtId="7" fontId="7" fillId="11" borderId="1" xfId="0" applyNumberFormat="1" applyFont="1" applyFill="1" applyBorder="1" applyAlignment="1">
      <alignment horizontal="right"/>
    </xf>
    <xf numFmtId="39" fontId="7" fillId="11" borderId="0" xfId="3" applyNumberFormat="1" applyFont="1" applyFill="1" applyAlignment="1"/>
    <xf numFmtId="7" fontId="3" fillId="11" borderId="9" xfId="0" applyNumberFormat="1" applyFont="1" applyFill="1" applyBorder="1" applyAlignment="1">
      <alignment horizontal="right"/>
    </xf>
    <xf numFmtId="164" fontId="3" fillId="0" borderId="4" xfId="0" applyNumberFormat="1" applyFont="1" applyFill="1" applyBorder="1" applyAlignment="1">
      <alignment horizontal="right" vertical="center" wrapText="1"/>
    </xf>
    <xf numFmtId="168" fontId="4" fillId="2" borderId="26" xfId="0" quotePrefix="1" applyNumberFormat="1" applyFont="1" applyFill="1" applyBorder="1" applyAlignment="1">
      <alignment horizontal="center" vertical="center" wrapText="1"/>
    </xf>
    <xf numFmtId="169" fontId="4" fillId="2" borderId="26" xfId="0" quotePrefix="1" applyNumberFormat="1" applyFont="1" applyFill="1" applyBorder="1" applyAlignment="1">
      <alignment horizontal="center" vertical="center" wrapText="1"/>
    </xf>
    <xf numFmtId="5" fontId="3" fillId="11" borderId="1" xfId="0" applyNumberFormat="1" applyFont="1" applyFill="1" applyBorder="1" applyAlignment="1">
      <alignment horizontal="right"/>
    </xf>
    <xf numFmtId="0" fontId="3" fillId="0" borderId="10" xfId="0" applyFont="1" applyFill="1" applyBorder="1" applyAlignment="1">
      <alignment horizontal="right"/>
    </xf>
    <xf numFmtId="0" fontId="3" fillId="0" borderId="0" xfId="0" applyFont="1" applyFill="1"/>
    <xf numFmtId="0" fontId="14" fillId="0" borderId="0" xfId="0" applyFont="1" applyFill="1"/>
    <xf numFmtId="0" fontId="7" fillId="0" borderId="0" xfId="0" applyFont="1" applyFill="1" applyBorder="1" applyAlignment="1">
      <alignment horizontal="left" vertical="top" wrapText="1"/>
    </xf>
    <xf numFmtId="0" fontId="7" fillId="0" borderId="3" xfId="0" applyFont="1" applyFill="1" applyBorder="1" applyAlignment="1">
      <alignment horizontal="left" vertical="top" wrapText="1"/>
    </xf>
    <xf numFmtId="0" fontId="45" fillId="0" borderId="0" xfId="0" applyFont="1" applyFill="1" applyBorder="1" applyAlignment="1">
      <alignment horizontal="left" vertical="top" wrapText="1"/>
    </xf>
    <xf numFmtId="0" fontId="24"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9" fillId="0" borderId="0" xfId="0" applyFont="1" applyBorder="1" applyAlignment="1">
      <alignment horizontal="left" wrapText="1"/>
    </xf>
  </cellXfs>
  <cellStyles count="5">
    <cellStyle name="Comma" xfId="3" builtinId="3"/>
    <cellStyle name="Currency" xfId="4" builtinId="4"/>
    <cellStyle name="Normal" xfId="0" builtinId="0"/>
    <cellStyle name="Normal 8" xfId="2"/>
    <cellStyle name="Percent" xfId="1" builtinId="5"/>
  </cellStyles>
  <dxfs count="0"/>
  <tableStyles count="0" defaultTableStyle="TableStyleMedium2" defaultPivotStyle="PivotStyleLight16"/>
  <colors>
    <mruColors>
      <color rgb="FFDBDBDB"/>
      <color rgb="FFC4EDFF"/>
      <color rgb="FF0000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496173</xdr:colOff>
      <xdr:row>0</xdr:row>
      <xdr:rowOff>78441</xdr:rowOff>
    </xdr:from>
    <xdr:to>
      <xdr:col>10</xdr:col>
      <xdr:colOff>942291</xdr:colOff>
      <xdr:row>2</xdr:row>
      <xdr:rowOff>137422</xdr:rowOff>
    </xdr:to>
    <xdr:pic>
      <xdr:nvPicPr>
        <xdr:cNvPr id="3" name="Picture 2"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87506" y="78441"/>
          <a:ext cx="1462118" cy="397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638294</xdr:colOff>
      <xdr:row>0</xdr:row>
      <xdr:rowOff>47409</xdr:rowOff>
    </xdr:from>
    <xdr:to>
      <xdr:col>19</xdr:col>
      <xdr:colOff>685980</xdr:colOff>
      <xdr:row>2</xdr:row>
      <xdr:rowOff>103899</xdr:rowOff>
    </xdr:to>
    <xdr:pic>
      <xdr:nvPicPr>
        <xdr:cNvPr id="5" name="Picture 4"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77306" y="47409"/>
          <a:ext cx="1461074" cy="394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1124821</xdr:colOff>
      <xdr:row>0</xdr:row>
      <xdr:rowOff>65676</xdr:rowOff>
    </xdr:from>
    <xdr:to>
      <xdr:col>10</xdr:col>
      <xdr:colOff>1268817</xdr:colOff>
      <xdr:row>2</xdr:row>
      <xdr:rowOff>122166</xdr:rowOff>
    </xdr:to>
    <xdr:pic>
      <xdr:nvPicPr>
        <xdr:cNvPr id="2" name="Picture 1"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07346" y="65676"/>
          <a:ext cx="1467971" cy="399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286375</xdr:colOff>
      <xdr:row>0</xdr:row>
      <xdr:rowOff>67856</xdr:rowOff>
    </xdr:from>
    <xdr:to>
      <xdr:col>14</xdr:col>
      <xdr:colOff>839249</xdr:colOff>
      <xdr:row>2</xdr:row>
      <xdr:rowOff>117895</xdr:rowOff>
    </xdr:to>
    <xdr:pic>
      <xdr:nvPicPr>
        <xdr:cNvPr id="3" name="Picture 2"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10792" y="67856"/>
          <a:ext cx="1463040" cy="388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44450</xdr:colOff>
      <xdr:row>25</xdr:row>
      <xdr:rowOff>19050</xdr:rowOff>
    </xdr:from>
    <xdr:to>
      <xdr:col>6</xdr:col>
      <xdr:colOff>580493</xdr:colOff>
      <xdr:row>31</xdr:row>
      <xdr:rowOff>136350</xdr:rowOff>
    </xdr:to>
    <xdr:pic>
      <xdr:nvPicPr>
        <xdr:cNvPr id="2" name="Picture 1"/>
        <xdr:cNvPicPr>
          <a:picLocks noChangeAspect="1"/>
        </xdr:cNvPicPr>
      </xdr:nvPicPr>
      <xdr:blipFill rotWithShape="1">
        <a:blip xmlns:r="http://schemas.openxmlformats.org/officeDocument/2006/relationships" r:embed="rId1"/>
        <a:srcRect l="58769" t="12700"/>
        <a:stretch/>
      </xdr:blipFill>
      <xdr:spPr>
        <a:xfrm>
          <a:off x="1631950" y="4616450"/>
          <a:ext cx="1755243" cy="1222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untry/Italy/Italy%20Report%202001/Italian%20dom%20fund%20assets%20(1985-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CCGROUP/LPCDWS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lplfinprd.corp.lpl.com\FIN\Documents%20and%20Settings\trapk\Local%20Settings\Temporary%20Internet%20Files\OLKB\allowances_F2F%20&amp;%20MC\MC_ALLOW\2003\Actual\0310%20MC%20Allo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untry/Italy/production/Italian%20dom%20fund%20assets%20(1985-20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ACCOUNT/EXCEL/2003/April/1070%20Apr%2003.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Worksheet%20in%208360%20Operating%20lease%20-%20Deferred%20Liability%20Testing%20and%20Disclosur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Monthly Trend"/>
      <sheetName val="Initiatives"/>
      <sheetName val="Expense Type"/>
      <sheetName val="List"/>
      <sheetName val="2.14"/>
      <sheetName val="Admin"/>
      <sheetName val="FMDvrealm_378.fmd_172.Expenditu"/>
      <sheetName val="Lis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D ALLOW"/>
      <sheetName val="DR INPUT"/>
      <sheetName val="SUMMARY"/>
      <sheetName val="RPT"/>
      <sheetName val="analysis"/>
      <sheetName val="PrdExp_AD&amp;D CU Reimb"/>
    </sheetNames>
    <sheetDataSet>
      <sheetData sheetId="0"/>
      <sheetData sheetId="1"/>
      <sheetData sheetId="2"/>
      <sheetData sheetId="3"/>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2.14"/>
      <sheetName val="Admin"/>
      <sheetName val="Monthly Trend"/>
      <sheetName val="Initiatives"/>
      <sheetName val="Expense Type"/>
    </sheetNames>
    <sheetDataSet>
      <sheetData sheetId="0" refreshError="1"/>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1"/>
      <sheetName val="summ"/>
      <sheetName val="Sheet2"/>
      <sheetName val="A"/>
      <sheetName val="A1"/>
      <sheetName val="A2"/>
      <sheetName val="A1 &amp; A2 Aging"/>
      <sheetName val="A3"/>
      <sheetName val="A4"/>
      <sheetName val="A5"/>
      <sheetName val="C"/>
      <sheetName val="K7"/>
      <sheetName val="CODE"/>
      <sheetName val="Flux"/>
      <sheetName val="Sheet1"/>
      <sheetName val="Procedures"/>
      <sheetName val="BETA TO ORACLE GL #"/>
    </sheetNames>
    <sheetDataSet>
      <sheetData sheetId="0">
        <row r="13">
          <cell r="A13">
            <v>2</v>
          </cell>
        </row>
      </sheetData>
      <sheetData sheetId="1"/>
      <sheetData sheetId="2"/>
      <sheetData sheetId="3"/>
      <sheetData sheetId="4">
        <row r="13">
          <cell r="A13">
            <v>2</v>
          </cell>
        </row>
      </sheetData>
      <sheetData sheetId="5">
        <row r="13">
          <cell r="A13">
            <v>2</v>
          </cell>
        </row>
        <row r="14">
          <cell r="A14">
            <v>3</v>
          </cell>
        </row>
        <row r="15">
          <cell r="A15">
            <v>4</v>
          </cell>
        </row>
        <row r="16">
          <cell r="A16">
            <v>5</v>
          </cell>
        </row>
        <row r="17">
          <cell r="A17">
            <v>6</v>
          </cell>
        </row>
        <row r="18">
          <cell r="A18">
            <v>7</v>
          </cell>
        </row>
        <row r="19">
          <cell r="A19">
            <v>8</v>
          </cell>
        </row>
        <row r="20">
          <cell r="A20">
            <v>9</v>
          </cell>
        </row>
        <row r="21">
          <cell r="A21">
            <v>10</v>
          </cell>
        </row>
        <row r="22">
          <cell r="A22">
            <v>11</v>
          </cell>
        </row>
        <row r="23">
          <cell r="A23">
            <v>12</v>
          </cell>
        </row>
        <row r="24">
          <cell r="A24">
            <v>13</v>
          </cell>
        </row>
        <row r="25">
          <cell r="A25">
            <v>14</v>
          </cell>
        </row>
        <row r="26">
          <cell r="A26">
            <v>15</v>
          </cell>
        </row>
        <row r="27">
          <cell r="A27">
            <v>16</v>
          </cell>
        </row>
        <row r="28">
          <cell r="A28">
            <v>17</v>
          </cell>
        </row>
        <row r="29">
          <cell r="A29">
            <v>18</v>
          </cell>
        </row>
        <row r="30">
          <cell r="A30">
            <v>19</v>
          </cell>
        </row>
        <row r="31">
          <cell r="A31">
            <v>20</v>
          </cell>
        </row>
        <row r="32">
          <cell r="A32">
            <v>21</v>
          </cell>
        </row>
        <row r="33">
          <cell r="A33">
            <v>22</v>
          </cell>
        </row>
        <row r="34">
          <cell r="A34">
            <v>23</v>
          </cell>
        </row>
        <row r="35">
          <cell r="A35">
            <v>24</v>
          </cell>
        </row>
        <row r="36">
          <cell r="A36">
            <v>25</v>
          </cell>
        </row>
        <row r="37">
          <cell r="A37">
            <v>26</v>
          </cell>
        </row>
        <row r="38">
          <cell r="A38">
            <v>27</v>
          </cell>
        </row>
        <row r="39">
          <cell r="A39">
            <v>28</v>
          </cell>
        </row>
        <row r="40">
          <cell r="A40">
            <v>29</v>
          </cell>
        </row>
        <row r="41">
          <cell r="A41">
            <v>30</v>
          </cell>
        </row>
        <row r="42">
          <cell r="A42">
            <v>31</v>
          </cell>
        </row>
        <row r="43">
          <cell r="A43">
            <v>32</v>
          </cell>
        </row>
        <row r="44">
          <cell r="A44">
            <v>33</v>
          </cell>
        </row>
      </sheetData>
      <sheetData sheetId="6"/>
      <sheetData sheetId="7"/>
      <sheetData sheetId="8"/>
      <sheetData sheetId="9"/>
      <sheetData sheetId="10"/>
      <sheetData sheetId="11"/>
      <sheetData sheetId="12" refreshError="1"/>
      <sheetData sheetId="13"/>
      <sheetData sheetId="14"/>
      <sheetData sheetId="15"/>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ease agrmts &amp; lease liab."/>
      <sheetName val="Calc of future lease pmnts"/>
      <sheetName val="Tickmarks"/>
      <sheetName val="Menu"/>
      <sheetName val="Assets &amp; Monetization"/>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LPL New">
      <a:dk1>
        <a:sysClr val="windowText" lastClr="000000"/>
      </a:dk1>
      <a:lt1>
        <a:sysClr val="window" lastClr="FFFFFF"/>
      </a:lt1>
      <a:dk2>
        <a:srgbClr val="0B2E5E"/>
      </a:dk2>
      <a:lt2>
        <a:srgbClr val="EEECE1"/>
      </a:lt2>
      <a:accent1>
        <a:srgbClr val="0098DB"/>
      </a:accent1>
      <a:accent2>
        <a:srgbClr val="F79646"/>
      </a:accent2>
      <a:accent3>
        <a:srgbClr val="8BC53F"/>
      </a:accent3>
      <a:accent4>
        <a:srgbClr val="94DDDF"/>
      </a:accent4>
      <a:accent5>
        <a:srgbClr val="4B4F54"/>
      </a:accent5>
      <a:accent6>
        <a:srgbClr val="E9BC1B"/>
      </a:accent6>
      <a:hlink>
        <a:srgbClr val="336699"/>
      </a:hlink>
      <a:folHlink>
        <a:srgbClr val="0098DB"/>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4.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showGridLines="0" tabSelected="1" view="pageBreakPreview" topLeftCell="A7" zoomScale="90" zoomScaleNormal="112" zoomScaleSheetLayoutView="90" workbookViewId="0">
      <selection activeCell="C39" sqref="C39"/>
    </sheetView>
  </sheetViews>
  <sheetFormatPr defaultColWidth="9.26953125" defaultRowHeight="14" x14ac:dyDescent="0.3"/>
  <cols>
    <col min="1" max="1" width="1.7265625" style="2" customWidth="1"/>
    <col min="2" max="2" width="57.81640625" style="1" customWidth="1"/>
    <col min="3" max="11" width="15.26953125" style="1" customWidth="1"/>
    <col min="12" max="12" width="1.7265625" style="2" customWidth="1"/>
    <col min="13" max="16384" width="9.26953125" style="1"/>
  </cols>
  <sheetData>
    <row r="1" spans="1:12" ht="14.15" customHeight="1" x14ac:dyDescent="0.3"/>
    <row r="2" spans="1:12" ht="14.15" customHeight="1" x14ac:dyDescent="0.3">
      <c r="A2" s="225"/>
      <c r="B2" s="226"/>
      <c r="C2" s="226"/>
      <c r="D2" s="226"/>
      <c r="E2" s="226"/>
      <c r="F2" s="226"/>
      <c r="G2" s="226"/>
      <c r="H2" s="226"/>
      <c r="I2" s="226"/>
      <c r="J2" s="226"/>
      <c r="K2" s="226"/>
    </row>
    <row r="3" spans="1:12" ht="15" customHeight="1" x14ac:dyDescent="0.4">
      <c r="A3" s="227"/>
      <c r="B3" s="228" t="s">
        <v>21</v>
      </c>
      <c r="C3" s="229"/>
      <c r="D3" s="229"/>
      <c r="E3" s="229"/>
      <c r="F3" s="229"/>
      <c r="G3" s="229"/>
      <c r="H3" s="229"/>
      <c r="I3" s="229"/>
      <c r="J3" s="229"/>
      <c r="K3" s="229"/>
      <c r="L3" s="27"/>
    </row>
    <row r="4" spans="1:12" ht="15" customHeight="1" x14ac:dyDescent="0.3">
      <c r="A4" s="226"/>
      <c r="B4" s="230" t="s">
        <v>444</v>
      </c>
      <c r="C4" s="230"/>
      <c r="D4" s="230"/>
      <c r="E4" s="230"/>
      <c r="F4" s="230"/>
      <c r="G4" s="230"/>
      <c r="H4" s="230"/>
      <c r="I4" s="230"/>
      <c r="J4" s="230"/>
      <c r="K4" s="230"/>
      <c r="L4" s="1"/>
    </row>
    <row r="5" spans="1:12" ht="14.15" customHeight="1" x14ac:dyDescent="0.35">
      <c r="A5" s="227"/>
      <c r="B5" s="231"/>
      <c r="C5" s="231"/>
      <c r="D5" s="231"/>
      <c r="E5" s="231"/>
      <c r="F5" s="231"/>
      <c r="G5" s="231"/>
      <c r="H5" s="231"/>
      <c r="I5" s="231"/>
      <c r="J5" s="231"/>
      <c r="K5" s="231"/>
      <c r="L5" s="27"/>
    </row>
    <row r="6" spans="1:12" ht="20.149999999999999" customHeight="1" x14ac:dyDescent="0.3">
      <c r="A6" s="225"/>
      <c r="B6" s="252" t="s">
        <v>22</v>
      </c>
      <c r="C6" s="253" t="s">
        <v>445</v>
      </c>
      <c r="D6" s="253" t="s">
        <v>433</v>
      </c>
      <c r="E6" s="254" t="s">
        <v>400</v>
      </c>
      <c r="F6" s="254" t="s">
        <v>23</v>
      </c>
      <c r="G6" s="254" t="s">
        <v>24</v>
      </c>
      <c r="H6" s="254" t="s">
        <v>25</v>
      </c>
      <c r="I6" s="254" t="s">
        <v>26</v>
      </c>
      <c r="J6" s="254" t="s">
        <v>27</v>
      </c>
      <c r="K6" s="254" t="s">
        <v>28</v>
      </c>
    </row>
    <row r="7" spans="1:12" s="2" customFormat="1" ht="20.149999999999999" customHeight="1" x14ac:dyDescent="0.3">
      <c r="A7" s="225"/>
      <c r="B7" s="32" t="s">
        <v>29</v>
      </c>
      <c r="C7" s="32"/>
      <c r="D7" s="32"/>
      <c r="E7" s="32"/>
      <c r="F7" s="32"/>
      <c r="G7" s="32"/>
      <c r="H7" s="32"/>
      <c r="I7" s="32"/>
      <c r="J7" s="32"/>
      <c r="K7" s="32"/>
    </row>
    <row r="8" spans="1:12" ht="15" customHeight="1" x14ac:dyDescent="0.3">
      <c r="A8" s="225"/>
      <c r="B8" s="232" t="s">
        <v>30</v>
      </c>
      <c r="C8" s="199">
        <v>1047097</v>
      </c>
      <c r="D8" s="199">
        <v>997338</v>
      </c>
      <c r="E8" s="199">
        <v>959733</v>
      </c>
      <c r="F8" s="44">
        <v>846313</v>
      </c>
      <c r="G8" s="44">
        <v>722046</v>
      </c>
      <c r="H8" s="44">
        <v>638181</v>
      </c>
      <c r="I8" s="44">
        <v>586941</v>
      </c>
      <c r="J8" s="44">
        <v>523370</v>
      </c>
      <c r="K8" s="44">
        <v>579027</v>
      </c>
    </row>
    <row r="9" spans="1:12" x14ac:dyDescent="0.3">
      <c r="A9" s="225"/>
      <c r="B9" s="232" t="s">
        <v>31</v>
      </c>
      <c r="C9" s="45">
        <v>240331</v>
      </c>
      <c r="D9" s="45">
        <v>248382</v>
      </c>
      <c r="E9" s="45">
        <v>239804</v>
      </c>
      <c r="F9" s="45">
        <v>249596</v>
      </c>
      <c r="G9" s="45">
        <v>236273</v>
      </c>
      <c r="H9" s="45">
        <v>202504</v>
      </c>
      <c r="I9" s="45">
        <v>180357</v>
      </c>
      <c r="J9" s="45">
        <v>159512</v>
      </c>
      <c r="K9" s="45">
        <v>228391</v>
      </c>
    </row>
    <row r="10" spans="1:12" ht="15" customHeight="1" x14ac:dyDescent="0.3">
      <c r="A10" s="225"/>
      <c r="B10" s="232" t="s">
        <v>32</v>
      </c>
      <c r="C10" s="45">
        <v>345194</v>
      </c>
      <c r="D10" s="45">
        <v>364455</v>
      </c>
      <c r="E10" s="45">
        <v>370580</v>
      </c>
      <c r="F10" s="46">
        <v>348637</v>
      </c>
      <c r="G10" s="46">
        <v>320956</v>
      </c>
      <c r="H10" s="46">
        <v>300516</v>
      </c>
      <c r="I10" s="46">
        <v>292286</v>
      </c>
      <c r="J10" s="46">
        <v>267941</v>
      </c>
      <c r="K10" s="46">
        <v>275053</v>
      </c>
    </row>
    <row r="11" spans="1:12" ht="15" customHeight="1" x14ac:dyDescent="0.3">
      <c r="A11" s="225"/>
      <c r="B11" s="233" t="s">
        <v>33</v>
      </c>
      <c r="C11" s="47">
        <v>1632622</v>
      </c>
      <c r="D11" s="47">
        <v>1610175</v>
      </c>
      <c r="E11" s="47">
        <v>1570117</v>
      </c>
      <c r="F11" s="48">
        <v>1444546</v>
      </c>
      <c r="G11" s="48">
        <v>1279275</v>
      </c>
      <c r="H11" s="48">
        <v>1141201</v>
      </c>
      <c r="I11" s="48">
        <v>1059584</v>
      </c>
      <c r="J11" s="48">
        <v>950823</v>
      </c>
      <c r="K11" s="48">
        <v>1082471</v>
      </c>
    </row>
    <row r="12" spans="1:12" ht="15" customHeight="1" x14ac:dyDescent="0.3">
      <c r="A12" s="225"/>
      <c r="B12" s="234" t="s">
        <v>34</v>
      </c>
      <c r="C12" s="200">
        <v>-1405698</v>
      </c>
      <c r="D12" s="200">
        <v>-1410458</v>
      </c>
      <c r="E12" s="49">
        <v>-1368348</v>
      </c>
      <c r="F12" s="49">
        <v>-1247321</v>
      </c>
      <c r="G12" s="49">
        <v>-1095377</v>
      </c>
      <c r="H12" s="49">
        <v>-987882</v>
      </c>
      <c r="I12" s="49">
        <v>-917831</v>
      </c>
      <c r="J12" s="49">
        <v>-819953</v>
      </c>
      <c r="K12" s="49">
        <v>-920835</v>
      </c>
    </row>
    <row r="13" spans="1:12" ht="15" customHeight="1" x14ac:dyDescent="0.3">
      <c r="A13" s="225"/>
      <c r="B13" s="235" t="s">
        <v>35</v>
      </c>
      <c r="C13" s="45">
        <v>226924</v>
      </c>
      <c r="D13" s="45">
        <v>199717</v>
      </c>
      <c r="E13" s="45">
        <v>201769</v>
      </c>
      <c r="F13" s="45">
        <v>197225</v>
      </c>
      <c r="G13" s="45">
        <v>183898</v>
      </c>
      <c r="H13" s="45">
        <v>153319</v>
      </c>
      <c r="I13" s="45">
        <v>141753</v>
      </c>
      <c r="J13" s="45">
        <v>130870</v>
      </c>
      <c r="K13" s="45">
        <v>161636</v>
      </c>
    </row>
    <row r="14" spans="1:12" ht="15" customHeight="1" x14ac:dyDescent="0.3">
      <c r="A14" s="225"/>
      <c r="B14" s="234" t="s">
        <v>36</v>
      </c>
      <c r="C14" s="45">
        <v>84716</v>
      </c>
      <c r="D14" s="45">
        <v>82109</v>
      </c>
      <c r="E14" s="45">
        <v>91257</v>
      </c>
      <c r="F14" s="45">
        <v>90377</v>
      </c>
      <c r="G14" s="45">
        <v>97104</v>
      </c>
      <c r="H14" s="45">
        <v>105019</v>
      </c>
      <c r="I14" s="45">
        <v>108705</v>
      </c>
      <c r="J14" s="45">
        <v>116266</v>
      </c>
      <c r="K14" s="45">
        <v>151398</v>
      </c>
    </row>
    <row r="15" spans="1:12" ht="15" customHeight="1" x14ac:dyDescent="0.3">
      <c r="A15" s="225"/>
      <c r="B15" s="234" t="s">
        <v>37</v>
      </c>
      <c r="C15" s="45">
        <v>211685</v>
      </c>
      <c r="D15" s="45">
        <v>219931</v>
      </c>
      <c r="E15" s="45">
        <v>210444</v>
      </c>
      <c r="F15" s="45">
        <v>189243</v>
      </c>
      <c r="G15" s="45">
        <v>167602</v>
      </c>
      <c r="H15" s="45">
        <v>153374</v>
      </c>
      <c r="I15" s="45">
        <v>144846</v>
      </c>
      <c r="J15" s="45">
        <v>130801</v>
      </c>
      <c r="K15" s="45">
        <v>134108</v>
      </c>
    </row>
    <row r="16" spans="1:12" ht="15" customHeight="1" x14ac:dyDescent="0.3">
      <c r="A16" s="225"/>
      <c r="B16" s="234" t="s">
        <v>404</v>
      </c>
      <c r="C16" s="45">
        <v>112812</v>
      </c>
      <c r="D16" s="45">
        <v>110385</v>
      </c>
      <c r="E16" s="45">
        <v>105079</v>
      </c>
      <c r="F16" s="45">
        <v>99473</v>
      </c>
      <c r="G16" s="45">
        <v>96824</v>
      </c>
      <c r="H16" s="45">
        <v>94218</v>
      </c>
      <c r="I16" s="45">
        <v>87846</v>
      </c>
      <c r="J16" s="45">
        <v>84348</v>
      </c>
      <c r="K16" s="45">
        <v>91310</v>
      </c>
    </row>
    <row r="17" spans="1:12" ht="15" customHeight="1" x14ac:dyDescent="0.3">
      <c r="A17" s="225"/>
      <c r="B17" s="234" t="s">
        <v>405</v>
      </c>
      <c r="C17" s="45">
        <v>46726</v>
      </c>
      <c r="D17" s="45">
        <v>39306</v>
      </c>
      <c r="E17" s="45">
        <v>35283</v>
      </c>
      <c r="F17" s="45">
        <v>37627</v>
      </c>
      <c r="G17" s="45">
        <v>44120</v>
      </c>
      <c r="H17" s="45">
        <v>35532</v>
      </c>
      <c r="I17" s="45">
        <v>31901</v>
      </c>
      <c r="J17" s="45">
        <v>35130</v>
      </c>
      <c r="K17" s="45">
        <v>45786</v>
      </c>
    </row>
    <row r="18" spans="1:12" ht="15" customHeight="1" x14ac:dyDescent="0.3">
      <c r="A18" s="225"/>
      <c r="B18" s="234" t="s">
        <v>38</v>
      </c>
      <c r="C18" s="50">
        <v>8696</v>
      </c>
      <c r="D18" s="50">
        <v>11587</v>
      </c>
      <c r="E18" s="50">
        <v>10099</v>
      </c>
      <c r="F18" s="50">
        <v>11111</v>
      </c>
      <c r="G18" s="50">
        <v>9170</v>
      </c>
      <c r="H18" s="50">
        <v>10082</v>
      </c>
      <c r="I18" s="50">
        <v>8484</v>
      </c>
      <c r="J18" s="50">
        <v>9397</v>
      </c>
      <c r="K18" s="50">
        <v>8364</v>
      </c>
    </row>
    <row r="19" spans="1:12" ht="28.5" customHeight="1" x14ac:dyDescent="0.3">
      <c r="A19" s="225"/>
      <c r="B19" s="236" t="s">
        <v>39</v>
      </c>
      <c r="C19" s="201">
        <v>691559</v>
      </c>
      <c r="D19" s="201">
        <v>663035</v>
      </c>
      <c r="E19" s="201">
        <v>653931</v>
      </c>
      <c r="F19" s="201">
        <v>625056</v>
      </c>
      <c r="G19" s="201">
        <v>598718</v>
      </c>
      <c r="H19" s="201">
        <v>551544</v>
      </c>
      <c r="I19" s="201">
        <v>523535</v>
      </c>
      <c r="J19" s="201">
        <v>506812</v>
      </c>
      <c r="K19" s="201">
        <v>592602</v>
      </c>
    </row>
    <row r="20" spans="1:12" ht="15" customHeight="1" x14ac:dyDescent="0.3">
      <c r="A20" s="225"/>
      <c r="B20" s="232" t="s">
        <v>40</v>
      </c>
      <c r="C20" s="200">
        <v>-22600</v>
      </c>
      <c r="D20" s="200">
        <v>-20372</v>
      </c>
      <c r="E20" s="49">
        <v>-22828</v>
      </c>
      <c r="F20" s="49">
        <v>-23459</v>
      </c>
      <c r="G20" s="49">
        <v>-19364</v>
      </c>
      <c r="H20" s="49">
        <v>-17762</v>
      </c>
      <c r="I20" s="49">
        <v>-17834</v>
      </c>
      <c r="J20" s="49">
        <v>-18565</v>
      </c>
      <c r="K20" s="49">
        <v>-17024</v>
      </c>
    </row>
    <row r="21" spans="1:12" ht="15" customHeight="1" x14ac:dyDescent="0.3">
      <c r="A21" s="225"/>
      <c r="B21" s="237" t="s">
        <v>29</v>
      </c>
      <c r="C21" s="51">
        <v>668959</v>
      </c>
      <c r="D21" s="51">
        <v>642663</v>
      </c>
      <c r="E21" s="51">
        <v>631103</v>
      </c>
      <c r="F21" s="52">
        <v>601597</v>
      </c>
      <c r="G21" s="52">
        <v>579354</v>
      </c>
      <c r="H21" s="52">
        <v>533782</v>
      </c>
      <c r="I21" s="52">
        <v>505701</v>
      </c>
      <c r="J21" s="52">
        <v>488246</v>
      </c>
      <c r="K21" s="52">
        <v>575578</v>
      </c>
    </row>
    <row r="22" spans="1:12" ht="15" customHeight="1" x14ac:dyDescent="0.3">
      <c r="A22" s="225"/>
      <c r="B22" s="238" t="s">
        <v>41</v>
      </c>
      <c r="C22" s="53"/>
      <c r="D22" s="53"/>
      <c r="E22" s="53"/>
      <c r="F22" s="53"/>
      <c r="G22" s="54"/>
      <c r="H22" s="54"/>
      <c r="I22" s="54"/>
      <c r="J22" s="54"/>
      <c r="K22" s="54"/>
    </row>
    <row r="23" spans="1:12" x14ac:dyDescent="0.3">
      <c r="A23" s="225"/>
      <c r="B23" s="239" t="s">
        <v>42</v>
      </c>
      <c r="C23" s="45">
        <v>280907</v>
      </c>
      <c r="D23" s="45">
        <v>299401</v>
      </c>
      <c r="E23" s="45">
        <v>270865</v>
      </c>
      <c r="F23" s="45">
        <v>251679</v>
      </c>
      <c r="G23" s="45">
        <v>236263</v>
      </c>
      <c r="H23" s="45">
        <v>252391</v>
      </c>
      <c r="I23" s="45">
        <v>227099</v>
      </c>
      <c r="J23" s="45">
        <v>222406</v>
      </c>
      <c r="K23" s="45">
        <v>223211</v>
      </c>
    </row>
    <row r="24" spans="1:12" x14ac:dyDescent="0.3">
      <c r="A24" s="225"/>
      <c r="B24" s="239" t="s">
        <v>43</v>
      </c>
      <c r="C24" s="45">
        <v>7323</v>
      </c>
      <c r="D24" s="45">
        <v>8442</v>
      </c>
      <c r="E24" s="45">
        <v>5976</v>
      </c>
      <c r="F24" s="45">
        <v>7416</v>
      </c>
      <c r="G24" s="46">
        <v>7595</v>
      </c>
      <c r="H24" s="46">
        <v>8775</v>
      </c>
      <c r="I24" s="46">
        <v>8326</v>
      </c>
      <c r="J24" s="46">
        <v>6115</v>
      </c>
      <c r="K24" s="46">
        <v>6157</v>
      </c>
    </row>
    <row r="25" spans="1:12" x14ac:dyDescent="0.3">
      <c r="A25" s="225"/>
      <c r="B25" s="239" t="s">
        <v>391</v>
      </c>
      <c r="C25" s="45">
        <v>87411</v>
      </c>
      <c r="D25" s="45">
        <v>86071</v>
      </c>
      <c r="E25" s="202">
        <v>83630</v>
      </c>
      <c r="F25" s="202">
        <v>64135</v>
      </c>
      <c r="G25" s="202">
        <v>54181</v>
      </c>
      <c r="H25" s="202">
        <v>48342</v>
      </c>
      <c r="I25" s="46">
        <v>57970</v>
      </c>
      <c r="J25" s="46">
        <v>44540</v>
      </c>
      <c r="K25" s="46">
        <v>57398</v>
      </c>
    </row>
    <row r="26" spans="1:12" x14ac:dyDescent="0.3">
      <c r="A26" s="225"/>
      <c r="B26" s="239" t="s">
        <v>85</v>
      </c>
      <c r="C26" s="45">
        <v>13323</v>
      </c>
      <c r="D26" s="45">
        <v>14291</v>
      </c>
      <c r="E26" s="202">
        <v>35887</v>
      </c>
      <c r="F26" s="202">
        <v>23782</v>
      </c>
      <c r="G26" s="46">
        <v>2429</v>
      </c>
      <c r="H26" s="46">
        <v>0</v>
      </c>
      <c r="I26" s="46">
        <v>0</v>
      </c>
      <c r="J26" s="46">
        <v>0</v>
      </c>
      <c r="K26" s="46">
        <v>0</v>
      </c>
    </row>
    <row r="27" spans="1:12" x14ac:dyDescent="0.3">
      <c r="A27" s="225"/>
      <c r="B27" s="239" t="s">
        <v>59</v>
      </c>
      <c r="C27" s="45">
        <v>12755</v>
      </c>
      <c r="D27" s="45">
        <v>9589</v>
      </c>
      <c r="E27" s="45">
        <v>9763</v>
      </c>
      <c r="F27" s="45">
        <v>11136</v>
      </c>
      <c r="G27" s="46">
        <v>11356</v>
      </c>
      <c r="H27" s="46">
        <v>7542</v>
      </c>
      <c r="I27" s="46">
        <v>7420</v>
      </c>
      <c r="J27" s="46">
        <v>8040</v>
      </c>
      <c r="K27" s="46">
        <v>8648</v>
      </c>
    </row>
    <row r="28" spans="1:12" s="8" customFormat="1" ht="15" customHeight="1" x14ac:dyDescent="0.3">
      <c r="A28" s="240"/>
      <c r="B28" s="237" t="s">
        <v>47</v>
      </c>
      <c r="C28" s="192">
        <v>401719</v>
      </c>
      <c r="D28" s="192">
        <v>417794</v>
      </c>
      <c r="E28" s="192">
        <v>406121</v>
      </c>
      <c r="F28" s="192">
        <v>358148</v>
      </c>
      <c r="G28" s="192">
        <v>311823</v>
      </c>
      <c r="H28" s="192">
        <v>317050</v>
      </c>
      <c r="I28" s="192">
        <v>300815</v>
      </c>
      <c r="J28" s="192">
        <v>281101</v>
      </c>
      <c r="K28" s="192">
        <v>295414</v>
      </c>
      <c r="L28" s="33"/>
    </row>
    <row r="29" spans="1:12" s="30" customFormat="1" x14ac:dyDescent="0.3">
      <c r="A29" s="241"/>
      <c r="B29" s="234" t="s">
        <v>392</v>
      </c>
      <c r="C29" s="45">
        <v>0</v>
      </c>
      <c r="D29" s="45">
        <v>0</v>
      </c>
      <c r="E29" s="45">
        <v>0</v>
      </c>
      <c r="F29" s="45">
        <v>0</v>
      </c>
      <c r="G29" s="46">
        <v>24400</v>
      </c>
      <c r="H29" s="46">
        <v>0</v>
      </c>
      <c r="I29" s="46">
        <v>0</v>
      </c>
      <c r="J29" s="46">
        <v>0</v>
      </c>
      <c r="K29" s="45">
        <v>0</v>
      </c>
      <c r="L29" s="34"/>
    </row>
    <row r="30" spans="1:12" s="8" customFormat="1" x14ac:dyDescent="0.3">
      <c r="A30" s="240"/>
      <c r="B30" s="238" t="s">
        <v>48</v>
      </c>
      <c r="C30" s="51">
        <v>267240</v>
      </c>
      <c r="D30" s="51">
        <v>224869</v>
      </c>
      <c r="E30" s="51">
        <v>224982</v>
      </c>
      <c r="F30" s="51">
        <v>243449</v>
      </c>
      <c r="G30" s="51">
        <v>243131</v>
      </c>
      <c r="H30" s="51">
        <v>216732</v>
      </c>
      <c r="I30" s="51">
        <v>204886</v>
      </c>
      <c r="J30" s="51">
        <v>207146</v>
      </c>
      <c r="K30" s="51">
        <v>280164</v>
      </c>
      <c r="L30" s="33"/>
    </row>
    <row r="31" spans="1:12" x14ac:dyDescent="0.3">
      <c r="A31" s="225"/>
      <c r="B31" s="232" t="s">
        <v>49</v>
      </c>
      <c r="C31" s="45">
        <v>45454</v>
      </c>
      <c r="D31" s="45">
        <v>40816</v>
      </c>
      <c r="E31" s="45">
        <v>38409</v>
      </c>
      <c r="F31" s="45">
        <v>36704</v>
      </c>
      <c r="G31" s="46">
        <v>35499</v>
      </c>
      <c r="H31" s="46">
        <v>28650</v>
      </c>
      <c r="I31" s="46">
        <v>27548</v>
      </c>
      <c r="J31" s="46">
        <v>26890</v>
      </c>
      <c r="K31" s="46">
        <v>26644</v>
      </c>
    </row>
    <row r="32" spans="1:12" x14ac:dyDescent="0.3">
      <c r="A32" s="225"/>
      <c r="B32" s="232" t="s">
        <v>434</v>
      </c>
      <c r="C32" s="45">
        <v>21196</v>
      </c>
      <c r="D32" s="45">
        <v>20373</v>
      </c>
      <c r="E32" s="45">
        <v>21531</v>
      </c>
      <c r="F32" s="45">
        <v>19925</v>
      </c>
      <c r="G32" s="46">
        <v>17431</v>
      </c>
      <c r="H32" s="46">
        <v>17270</v>
      </c>
      <c r="I32" s="46">
        <v>16829</v>
      </c>
      <c r="J32" s="46">
        <v>16689</v>
      </c>
      <c r="K32" s="46">
        <v>16570</v>
      </c>
    </row>
    <row r="33" spans="1:12" x14ac:dyDescent="0.3">
      <c r="A33" s="225"/>
      <c r="B33" s="232" t="s">
        <v>419</v>
      </c>
      <c r="C33" s="45">
        <v>27211</v>
      </c>
      <c r="D33" s="45">
        <v>27121</v>
      </c>
      <c r="E33" s="45">
        <v>27063</v>
      </c>
      <c r="F33" s="45">
        <v>25171</v>
      </c>
      <c r="G33" s="46">
        <v>25059</v>
      </c>
      <c r="H33" s="46">
        <v>24979</v>
      </c>
      <c r="I33" s="46">
        <v>25179</v>
      </c>
      <c r="J33" s="46">
        <v>26289</v>
      </c>
      <c r="K33" s="46">
        <v>29318</v>
      </c>
    </row>
    <row r="34" spans="1:12" s="8" customFormat="1" x14ac:dyDescent="0.3">
      <c r="A34" s="240"/>
      <c r="B34" s="238" t="s">
        <v>51</v>
      </c>
      <c r="C34" s="51">
        <v>173379</v>
      </c>
      <c r="D34" s="51">
        <v>136559</v>
      </c>
      <c r="E34" s="51">
        <v>137979</v>
      </c>
      <c r="F34" s="51">
        <v>161649</v>
      </c>
      <c r="G34" s="52">
        <v>165142</v>
      </c>
      <c r="H34" s="52">
        <v>145833</v>
      </c>
      <c r="I34" s="52">
        <v>135330</v>
      </c>
      <c r="J34" s="52">
        <v>137278</v>
      </c>
      <c r="K34" s="52">
        <v>207632</v>
      </c>
      <c r="L34" s="33"/>
    </row>
    <row r="35" spans="1:12" x14ac:dyDescent="0.3">
      <c r="A35" s="225"/>
      <c r="B35" s="242" t="s">
        <v>52</v>
      </c>
      <c r="C35" s="50">
        <v>39635</v>
      </c>
      <c r="D35" s="50">
        <v>28478</v>
      </c>
      <c r="E35" s="50">
        <v>34915</v>
      </c>
      <c r="F35" s="50">
        <v>42548</v>
      </c>
      <c r="G35" s="55">
        <v>35522</v>
      </c>
      <c r="H35" s="55">
        <v>34285</v>
      </c>
      <c r="I35" s="55">
        <v>31541</v>
      </c>
      <c r="J35" s="55">
        <v>35616</v>
      </c>
      <c r="K35" s="55">
        <v>51991</v>
      </c>
    </row>
    <row r="36" spans="1:12" s="8" customFormat="1" ht="14.5" thickBot="1" x14ac:dyDescent="0.35">
      <c r="A36" s="240"/>
      <c r="B36" s="238" t="s">
        <v>53</v>
      </c>
      <c r="C36" s="57">
        <v>133744</v>
      </c>
      <c r="D36" s="57">
        <v>108081</v>
      </c>
      <c r="E36" s="57">
        <v>103064</v>
      </c>
      <c r="F36" s="57">
        <v>119101</v>
      </c>
      <c r="G36" s="58">
        <v>129620</v>
      </c>
      <c r="H36" s="58">
        <v>111548</v>
      </c>
      <c r="I36" s="58">
        <v>103789</v>
      </c>
      <c r="J36" s="58">
        <v>101662</v>
      </c>
      <c r="K36" s="58">
        <v>155641</v>
      </c>
      <c r="L36" s="33"/>
    </row>
    <row r="37" spans="1:12" ht="15" thickTop="1" thickBot="1" x14ac:dyDescent="0.35">
      <c r="A37" s="225"/>
      <c r="B37" s="242" t="s">
        <v>54</v>
      </c>
      <c r="C37" s="203">
        <v>1.64</v>
      </c>
      <c r="D37" s="203">
        <v>1.32</v>
      </c>
      <c r="E37" s="203">
        <v>1.26</v>
      </c>
      <c r="F37" s="203">
        <v>1.46</v>
      </c>
      <c r="G37" s="204">
        <v>1.59</v>
      </c>
      <c r="H37" s="204">
        <v>1.38</v>
      </c>
      <c r="I37" s="204">
        <v>1.29</v>
      </c>
      <c r="J37" s="204">
        <v>1.27</v>
      </c>
      <c r="K37" s="204">
        <v>1.92</v>
      </c>
    </row>
    <row r="38" spans="1:12" ht="15" thickTop="1" thickBot="1" x14ac:dyDescent="0.35">
      <c r="A38" s="225"/>
      <c r="B38" s="242" t="s">
        <v>55</v>
      </c>
      <c r="C38" s="56">
        <v>81572</v>
      </c>
      <c r="D38" s="56">
        <v>81744</v>
      </c>
      <c r="E38" s="56">
        <v>81849</v>
      </c>
      <c r="F38" s="56">
        <v>81728</v>
      </c>
      <c r="G38" s="56">
        <v>81622</v>
      </c>
      <c r="H38" s="56">
        <v>80904</v>
      </c>
      <c r="I38" s="56">
        <v>80550</v>
      </c>
      <c r="J38" s="56">
        <v>80127</v>
      </c>
      <c r="K38" s="56">
        <v>81166</v>
      </c>
    </row>
    <row r="39" spans="1:12" ht="18.75" customHeight="1" thickTop="1" thickBot="1" x14ac:dyDescent="0.35">
      <c r="A39" s="225"/>
      <c r="B39" s="242" t="s">
        <v>393</v>
      </c>
      <c r="C39" s="205">
        <v>1.95</v>
      </c>
      <c r="D39" s="205">
        <v>1.63</v>
      </c>
      <c r="E39" s="205">
        <v>1.77</v>
      </c>
      <c r="F39" s="205">
        <v>1.85</v>
      </c>
      <c r="G39" s="206">
        <v>1.77</v>
      </c>
      <c r="H39" s="206">
        <v>1.53</v>
      </c>
      <c r="I39" s="206">
        <v>1.44</v>
      </c>
      <c r="J39" s="206">
        <v>1.42</v>
      </c>
      <c r="K39" s="206">
        <v>2.06</v>
      </c>
    </row>
    <row r="40" spans="1:12" ht="14.5" thickTop="1" x14ac:dyDescent="0.3">
      <c r="A40" s="225"/>
      <c r="B40" s="243"/>
      <c r="C40" s="243"/>
      <c r="D40" s="243"/>
      <c r="E40" s="243"/>
      <c r="F40" s="243"/>
      <c r="G40" s="243"/>
      <c r="H40" s="243"/>
      <c r="I40" s="243"/>
      <c r="J40" s="243"/>
      <c r="K40" s="243"/>
    </row>
  </sheetData>
  <printOptions horizontalCentered="1"/>
  <pageMargins left="0.7" right="0.7" top="0.75" bottom="0.75" header="0.3" footer="0.3"/>
  <pageSetup scale="61" fitToWidth="0" orientation="landscape" cellComments="asDisplayed" verticalDpi="1200" r:id="rId1"/>
  <customProperties>
    <customPr name="SheetOptions" r:id="rId2"/>
    <customPr name="WORKBKFUNCTIONCACHE"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1"/>
  <sheetViews>
    <sheetView showGridLines="0" view="pageBreakPreview" topLeftCell="A45" zoomScale="90" zoomScaleNormal="112" zoomScaleSheetLayoutView="90" workbookViewId="0">
      <selection activeCell="B36" sqref="B36"/>
    </sheetView>
  </sheetViews>
  <sheetFormatPr defaultColWidth="9.26953125" defaultRowHeight="14" x14ac:dyDescent="0.3"/>
  <cols>
    <col min="1" max="1" width="1.7265625" style="2" customWidth="1"/>
    <col min="2" max="2" width="81.08984375" style="1" bestFit="1" customWidth="1"/>
    <col min="3" max="20" width="10.54296875" style="1" customWidth="1"/>
    <col min="21" max="21" width="1.7265625" style="2" customWidth="1"/>
    <col min="22" max="22" width="9.26953125" style="1"/>
    <col min="23" max="52" width="8.54296875" style="1" customWidth="1"/>
    <col min="53" max="53" width="9.26953125" style="1"/>
    <col min="54" max="54" width="2.54296875" style="1" customWidth="1"/>
    <col min="55" max="55" width="9.26953125" style="1"/>
    <col min="56" max="56" width="2.54296875" style="1" customWidth="1"/>
    <col min="57" max="57" width="9.26953125" style="1"/>
    <col min="58" max="58" width="2.54296875" style="1" customWidth="1"/>
    <col min="59" max="59" width="9.26953125" style="1" customWidth="1"/>
    <col min="60" max="16384" width="9.26953125" style="1"/>
  </cols>
  <sheetData>
    <row r="1" spans="1:63" ht="14.15" customHeight="1" x14ac:dyDescent="0.3"/>
    <row r="2" spans="1:63" ht="14.15" customHeight="1" x14ac:dyDescent="0.3"/>
    <row r="3" spans="1:63" ht="15" customHeight="1" x14ac:dyDescent="0.4">
      <c r="B3" s="40" t="s">
        <v>56</v>
      </c>
      <c r="C3" s="40"/>
      <c r="D3" s="40"/>
      <c r="E3" s="28"/>
      <c r="F3" s="28"/>
      <c r="G3" s="28"/>
      <c r="H3" s="28"/>
      <c r="I3" s="28"/>
      <c r="J3" s="28"/>
      <c r="K3" s="28"/>
      <c r="L3" s="28"/>
      <c r="M3" s="28"/>
      <c r="N3" s="28"/>
      <c r="O3" s="28"/>
      <c r="P3" s="28"/>
      <c r="Q3" s="28"/>
      <c r="R3" s="28"/>
      <c r="S3" s="28"/>
      <c r="T3" s="28"/>
    </row>
    <row r="4" spans="1:63" s="60" customFormat="1" ht="43.5" customHeight="1" x14ac:dyDescent="0.35">
      <c r="A4" s="59"/>
      <c r="B4" s="279" t="s">
        <v>440</v>
      </c>
      <c r="C4" s="279"/>
      <c r="D4" s="279"/>
      <c r="E4" s="279"/>
      <c r="F4" s="279"/>
      <c r="G4" s="279"/>
      <c r="H4" s="279"/>
      <c r="I4" s="279"/>
      <c r="J4" s="279"/>
      <c r="K4" s="279"/>
      <c r="L4" s="279"/>
      <c r="M4" s="279"/>
      <c r="N4" s="279"/>
      <c r="O4" s="279"/>
      <c r="P4" s="279"/>
      <c r="Q4" s="279"/>
      <c r="R4" s="279"/>
      <c r="S4" s="279"/>
      <c r="T4" s="279"/>
      <c r="U4" s="59"/>
    </row>
    <row r="5" spans="1:63" s="60" customFormat="1" ht="43.5" customHeight="1" x14ac:dyDescent="0.35">
      <c r="A5" s="59"/>
      <c r="B5" s="278" t="s">
        <v>450</v>
      </c>
      <c r="C5" s="278"/>
      <c r="D5" s="278"/>
      <c r="E5" s="278"/>
      <c r="F5" s="278"/>
      <c r="G5" s="278"/>
      <c r="H5" s="278"/>
      <c r="I5" s="278"/>
      <c r="J5" s="278"/>
      <c r="K5" s="278"/>
      <c r="L5" s="278"/>
      <c r="M5" s="278"/>
      <c r="N5" s="278"/>
      <c r="O5" s="278"/>
      <c r="P5" s="278"/>
      <c r="Q5" s="278"/>
      <c r="R5" s="278"/>
      <c r="S5" s="278"/>
      <c r="T5" s="278"/>
      <c r="U5" s="59"/>
    </row>
    <row r="6" spans="1:63" s="60" customFormat="1" ht="56.15" customHeight="1" x14ac:dyDescent="0.35">
      <c r="A6" s="59"/>
      <c r="B6" s="278" t="s">
        <v>441</v>
      </c>
      <c r="C6" s="278"/>
      <c r="D6" s="278"/>
      <c r="E6" s="278"/>
      <c r="F6" s="278"/>
      <c r="G6" s="278"/>
      <c r="H6" s="278"/>
      <c r="I6" s="278"/>
      <c r="J6" s="278"/>
      <c r="K6" s="278"/>
      <c r="L6" s="278"/>
      <c r="M6" s="278"/>
      <c r="N6" s="278"/>
      <c r="O6" s="278"/>
      <c r="P6" s="278"/>
      <c r="Q6" s="278"/>
      <c r="R6" s="278"/>
      <c r="S6" s="278"/>
      <c r="T6" s="278"/>
      <c r="U6" s="59"/>
    </row>
    <row r="7" spans="1:63" s="60" customFormat="1" ht="65" customHeight="1" x14ac:dyDescent="0.35">
      <c r="A7" s="59"/>
      <c r="B7" s="278" t="s">
        <v>442</v>
      </c>
      <c r="C7" s="278"/>
      <c r="D7" s="278"/>
      <c r="E7" s="278"/>
      <c r="F7" s="278"/>
      <c r="G7" s="278"/>
      <c r="H7" s="278"/>
      <c r="I7" s="278"/>
      <c r="J7" s="278"/>
      <c r="K7" s="278"/>
      <c r="L7" s="278"/>
      <c r="M7" s="278"/>
      <c r="N7" s="278"/>
      <c r="O7" s="278"/>
      <c r="P7" s="278"/>
      <c r="Q7" s="278"/>
      <c r="R7" s="278"/>
      <c r="S7" s="278"/>
      <c r="T7" s="278"/>
      <c r="U7" s="59"/>
    </row>
    <row r="8" spans="1:63" s="60" customFormat="1" ht="44.15" customHeight="1" x14ac:dyDescent="0.35">
      <c r="A8" s="59"/>
      <c r="B8" s="278" t="s">
        <v>435</v>
      </c>
      <c r="C8" s="278"/>
      <c r="D8" s="278"/>
      <c r="E8" s="278"/>
      <c r="F8" s="278"/>
      <c r="G8" s="278"/>
      <c r="H8" s="278"/>
      <c r="I8" s="278"/>
      <c r="J8" s="278"/>
      <c r="K8" s="278"/>
      <c r="L8" s="278"/>
      <c r="M8" s="278"/>
      <c r="N8" s="278"/>
      <c r="O8" s="278"/>
      <c r="P8" s="278"/>
      <c r="Q8" s="278"/>
      <c r="R8" s="278"/>
      <c r="S8" s="278"/>
      <c r="T8" s="278"/>
      <c r="U8" s="59"/>
    </row>
    <row r="9" spans="1:63" ht="16" customHeight="1" x14ac:dyDescent="0.3">
      <c r="B9" s="35"/>
      <c r="C9" s="35"/>
      <c r="D9" s="35"/>
      <c r="E9" s="35"/>
      <c r="F9" s="35"/>
      <c r="G9" s="35"/>
      <c r="H9" s="35"/>
      <c r="I9" s="35"/>
      <c r="J9" s="35"/>
      <c r="K9" s="35"/>
      <c r="L9" s="35"/>
      <c r="M9" s="35"/>
      <c r="N9" s="35"/>
      <c r="O9" s="35"/>
      <c r="P9" s="35"/>
      <c r="Q9" s="35"/>
      <c r="R9" s="35"/>
      <c r="S9" s="35"/>
      <c r="T9" s="35"/>
    </row>
    <row r="10" spans="1:63" s="5" customFormat="1" ht="18" customHeight="1" thickBot="1" x14ac:dyDescent="0.35">
      <c r="A10" s="244"/>
      <c r="B10" s="245" t="s">
        <v>57</v>
      </c>
      <c r="C10" s="188" t="s">
        <v>445</v>
      </c>
      <c r="D10" s="188"/>
      <c r="E10" s="188" t="s">
        <v>433</v>
      </c>
      <c r="F10" s="188"/>
      <c r="G10" s="188" t="s">
        <v>400</v>
      </c>
      <c r="H10" s="188"/>
      <c r="I10" s="188" t="s">
        <v>23</v>
      </c>
      <c r="J10" s="188"/>
      <c r="K10" s="188" t="s">
        <v>24</v>
      </c>
      <c r="L10" s="188"/>
      <c r="M10" s="188" t="s">
        <v>25</v>
      </c>
      <c r="N10" s="188"/>
      <c r="O10" s="188" t="s">
        <v>26</v>
      </c>
      <c r="P10" s="188"/>
      <c r="Q10" s="188" t="s">
        <v>27</v>
      </c>
      <c r="R10" s="188"/>
      <c r="S10" s="188" t="s">
        <v>28</v>
      </c>
      <c r="T10" s="188"/>
      <c r="U10" s="11"/>
    </row>
    <row r="11" spans="1:63" s="5" customFormat="1" ht="18" customHeight="1" x14ac:dyDescent="0.25">
      <c r="A11" s="244"/>
      <c r="B11" s="256" t="s">
        <v>394</v>
      </c>
      <c r="C11" s="257">
        <v>2065.69271334</v>
      </c>
      <c r="D11" s="257"/>
      <c r="E11" s="257">
        <v>2094</v>
      </c>
      <c r="F11" s="257"/>
      <c r="G11" s="257">
        <v>2021</v>
      </c>
      <c r="H11" s="257"/>
      <c r="I11" s="257">
        <v>1898</v>
      </c>
      <c r="J11" s="257"/>
      <c r="K11" s="257">
        <v>1708</v>
      </c>
      <c r="L11" s="257"/>
      <c r="M11" s="257">
        <v>1581</v>
      </c>
      <c r="N11" s="257"/>
      <c r="O11" s="257">
        <v>1460</v>
      </c>
      <c r="P11" s="257"/>
      <c r="Q11" s="257">
        <v>1367</v>
      </c>
      <c r="R11" s="257"/>
      <c r="S11" s="257">
        <v>1463</v>
      </c>
      <c r="T11" s="257"/>
      <c r="U11" s="11"/>
    </row>
    <row r="12" spans="1:63" s="5" customFormat="1" ht="18" customHeight="1" x14ac:dyDescent="0.25">
      <c r="A12" s="244"/>
      <c r="B12" s="246" t="s">
        <v>61</v>
      </c>
      <c r="C12" s="207">
        <v>1374</v>
      </c>
      <c r="D12" s="207"/>
      <c r="E12" s="207">
        <v>1431</v>
      </c>
      <c r="F12" s="207"/>
      <c r="G12" s="207">
        <v>1367</v>
      </c>
      <c r="H12" s="207"/>
      <c r="I12" s="207">
        <v>1273</v>
      </c>
      <c r="J12" s="207"/>
      <c r="K12" s="207">
        <v>1109</v>
      </c>
      <c r="L12" s="207"/>
      <c r="M12" s="207">
        <v>1030</v>
      </c>
      <c r="N12" s="207"/>
      <c r="O12" s="207">
        <v>937</v>
      </c>
      <c r="P12" s="207"/>
      <c r="Q12" s="207">
        <v>860</v>
      </c>
      <c r="R12" s="207"/>
      <c r="S12" s="207">
        <v>871</v>
      </c>
      <c r="T12" s="207"/>
      <c r="U12" s="11"/>
    </row>
    <row r="13" spans="1:63" s="5" customFormat="1" ht="18" customHeight="1" thickBot="1" x14ac:dyDescent="0.3">
      <c r="A13" s="244"/>
      <c r="B13" s="256" t="s">
        <v>426</v>
      </c>
      <c r="C13" s="258">
        <v>23</v>
      </c>
      <c r="D13" s="258"/>
      <c r="E13" s="258">
        <v>20</v>
      </c>
      <c r="F13" s="258"/>
      <c r="G13" s="258">
        <v>23</v>
      </c>
      <c r="H13" s="258"/>
      <c r="I13" s="258">
        <v>23</v>
      </c>
      <c r="J13" s="258"/>
      <c r="K13" s="258">
        <v>19</v>
      </c>
      <c r="L13" s="258"/>
      <c r="M13" s="258">
        <v>18</v>
      </c>
      <c r="N13" s="258"/>
      <c r="O13" s="258">
        <v>18</v>
      </c>
      <c r="P13" s="258"/>
      <c r="Q13" s="258">
        <v>19</v>
      </c>
      <c r="R13" s="258"/>
      <c r="S13" s="258">
        <v>17</v>
      </c>
      <c r="T13" s="258"/>
      <c r="U13" s="11"/>
    </row>
    <row r="14" spans="1:63" s="5" customFormat="1" ht="18" customHeight="1" thickBot="1" x14ac:dyDescent="0.35">
      <c r="A14" s="244"/>
      <c r="B14" s="247" t="s">
        <v>128</v>
      </c>
      <c r="C14" s="208">
        <v>669</v>
      </c>
      <c r="D14" s="208"/>
      <c r="E14" s="208">
        <v>643</v>
      </c>
      <c r="F14" s="208"/>
      <c r="G14" s="208">
        <v>631</v>
      </c>
      <c r="H14" s="208"/>
      <c r="I14" s="208">
        <v>602</v>
      </c>
      <c r="J14" s="208"/>
      <c r="K14" s="208">
        <v>579</v>
      </c>
      <c r="L14" s="208"/>
      <c r="M14" s="208">
        <v>534</v>
      </c>
      <c r="N14" s="208"/>
      <c r="O14" s="208">
        <v>506</v>
      </c>
      <c r="P14" s="208"/>
      <c r="Q14" s="208">
        <v>488</v>
      </c>
      <c r="R14" s="208"/>
      <c r="S14" s="208">
        <v>576</v>
      </c>
      <c r="T14" s="208"/>
      <c r="U14" s="11"/>
    </row>
    <row r="15" spans="1:63" s="5" customFormat="1" ht="18" customHeight="1" thickTop="1" x14ac:dyDescent="0.3">
      <c r="A15" s="244"/>
      <c r="B15" s="245"/>
      <c r="C15" s="198"/>
      <c r="D15" s="198"/>
      <c r="E15" s="198"/>
      <c r="F15" s="198"/>
      <c r="G15" s="198"/>
      <c r="H15" s="198"/>
      <c r="I15" s="198"/>
      <c r="J15" s="198"/>
      <c r="K15" s="198"/>
      <c r="L15" s="198"/>
      <c r="M15" s="198"/>
      <c r="N15" s="198"/>
      <c r="O15" s="198"/>
      <c r="P15" s="198"/>
      <c r="Q15" s="198"/>
      <c r="R15" s="198"/>
      <c r="S15" s="198"/>
      <c r="T15" s="198"/>
      <c r="U15" s="11"/>
    </row>
    <row r="16" spans="1:63" s="11" customFormat="1" ht="18" customHeight="1" thickBot="1" x14ac:dyDescent="0.35">
      <c r="A16" s="244"/>
      <c r="B16" s="247"/>
      <c r="C16" s="275" t="s">
        <v>445</v>
      </c>
      <c r="D16" s="275"/>
      <c r="E16" s="275" t="s">
        <v>433</v>
      </c>
      <c r="F16" s="275"/>
      <c r="G16" s="275" t="s">
        <v>400</v>
      </c>
      <c r="H16" s="275"/>
      <c r="I16" s="275" t="s">
        <v>23</v>
      </c>
      <c r="J16" s="275"/>
      <c r="K16" s="275" t="s">
        <v>24</v>
      </c>
      <c r="L16" s="275"/>
      <c r="M16" s="275" t="s">
        <v>25</v>
      </c>
      <c r="N16" s="275"/>
      <c r="O16" s="275" t="s">
        <v>26</v>
      </c>
      <c r="P16" s="275"/>
      <c r="Q16" s="275" t="s">
        <v>27</v>
      </c>
      <c r="R16" s="275"/>
      <c r="S16" s="275" t="s">
        <v>28</v>
      </c>
      <c r="T16" s="27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row>
    <row r="17" spans="1:63" s="11" customFormat="1" ht="18" customHeight="1" x14ac:dyDescent="0.25">
      <c r="A17" s="244"/>
      <c r="B17" s="259" t="s">
        <v>61</v>
      </c>
      <c r="C17" s="267">
        <v>1374</v>
      </c>
      <c r="D17" s="267"/>
      <c r="E17" s="267">
        <v>1431</v>
      </c>
      <c r="F17" s="267"/>
      <c r="G17" s="267">
        <v>1367</v>
      </c>
      <c r="H17" s="267"/>
      <c r="I17" s="267">
        <v>1273</v>
      </c>
      <c r="J17" s="267"/>
      <c r="K17" s="267">
        <v>1109</v>
      </c>
      <c r="L17" s="267"/>
      <c r="M17" s="267">
        <v>1030</v>
      </c>
      <c r="N17" s="267"/>
      <c r="O17" s="267">
        <v>937</v>
      </c>
      <c r="P17" s="267"/>
      <c r="Q17" s="267">
        <v>860</v>
      </c>
      <c r="R17" s="267"/>
      <c r="S17" s="267">
        <v>871</v>
      </c>
      <c r="T17" s="267"/>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row>
    <row r="18" spans="1:63" s="11" customFormat="1" ht="18" customHeight="1" thickBot="1" x14ac:dyDescent="0.3">
      <c r="A18" s="244"/>
      <c r="B18" s="248" t="s">
        <v>451</v>
      </c>
      <c r="C18" s="207">
        <v>32</v>
      </c>
      <c r="D18" s="207"/>
      <c r="E18" s="207">
        <v>-21</v>
      </c>
      <c r="F18" s="207"/>
      <c r="G18" s="207">
        <v>2</v>
      </c>
      <c r="H18" s="207"/>
      <c r="I18" s="207">
        <v>-26</v>
      </c>
      <c r="J18" s="207"/>
      <c r="K18" s="207">
        <v>-14</v>
      </c>
      <c r="L18" s="207"/>
      <c r="M18" s="207">
        <v>-42</v>
      </c>
      <c r="N18" s="207"/>
      <c r="O18" s="207">
        <v>-19</v>
      </c>
      <c r="P18" s="207"/>
      <c r="Q18" s="207">
        <v>-40</v>
      </c>
      <c r="R18" s="207"/>
      <c r="S18" s="207">
        <v>50</v>
      </c>
      <c r="T18" s="207"/>
      <c r="V18" s="5">
        <v>-1</v>
      </c>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row>
    <row r="19" spans="1:63" s="277" customFormat="1" ht="18" customHeight="1" x14ac:dyDescent="0.3">
      <c r="A19" s="276"/>
      <c r="B19" s="263" t="s">
        <v>420</v>
      </c>
      <c r="C19" s="274">
        <v>1406</v>
      </c>
      <c r="D19" s="274"/>
      <c r="E19" s="274">
        <v>1410</v>
      </c>
      <c r="F19" s="274"/>
      <c r="G19" s="274">
        <v>1368</v>
      </c>
      <c r="H19" s="274"/>
      <c r="I19" s="274">
        <v>1247</v>
      </c>
      <c r="J19" s="274"/>
      <c r="K19" s="274">
        <v>1095</v>
      </c>
      <c r="L19" s="274"/>
      <c r="M19" s="274">
        <v>988</v>
      </c>
      <c r="N19" s="274"/>
      <c r="O19" s="274">
        <v>918</v>
      </c>
      <c r="P19" s="274"/>
      <c r="Q19" s="274">
        <v>820</v>
      </c>
      <c r="R19" s="274"/>
      <c r="S19" s="274">
        <v>921</v>
      </c>
      <c r="T19" s="27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row>
    <row r="20" spans="1:63" customFormat="1" ht="18" customHeight="1" x14ac:dyDescent="0.35">
      <c r="A20" s="209"/>
      <c r="B20" s="209"/>
      <c r="C20" s="209"/>
      <c r="D20" s="209"/>
      <c r="E20" s="209"/>
      <c r="F20" s="209"/>
      <c r="G20" s="209"/>
      <c r="H20" s="209"/>
      <c r="I20" s="209"/>
      <c r="J20" s="209"/>
      <c r="K20" s="209"/>
      <c r="L20" s="209"/>
      <c r="M20" s="209"/>
      <c r="N20" s="209"/>
      <c r="O20" s="209"/>
      <c r="P20" s="209"/>
      <c r="Q20" s="209"/>
      <c r="R20" s="209"/>
      <c r="S20" s="209"/>
      <c r="T20" s="209"/>
    </row>
    <row r="21" spans="1:63" s="11" customFormat="1" ht="18" customHeight="1" thickBot="1" x14ac:dyDescent="0.35">
      <c r="A21" s="244"/>
      <c r="B21" s="249"/>
      <c r="C21" s="188" t="s">
        <v>445</v>
      </c>
      <c r="D21" s="188"/>
      <c r="E21" s="188" t="s">
        <v>433</v>
      </c>
      <c r="F21" s="188"/>
      <c r="G21" s="188" t="s">
        <v>400</v>
      </c>
      <c r="H21" s="188"/>
      <c r="I21" s="188" t="s">
        <v>23</v>
      </c>
      <c r="J21" s="188"/>
      <c r="K21" s="188" t="s">
        <v>24</v>
      </c>
      <c r="L21" s="188"/>
      <c r="M21" s="188" t="s">
        <v>25</v>
      </c>
      <c r="N21" s="188"/>
      <c r="O21" s="188" t="s">
        <v>26</v>
      </c>
      <c r="P21" s="188"/>
      <c r="Q21" s="188" t="s">
        <v>27</v>
      </c>
      <c r="R21" s="188"/>
      <c r="S21" s="188" t="s">
        <v>28</v>
      </c>
      <c r="T21" s="188"/>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row>
    <row r="22" spans="1:63" s="11" customFormat="1" ht="18" customHeight="1" x14ac:dyDescent="0.25">
      <c r="A22" s="244"/>
      <c r="B22" s="261" t="s">
        <v>62</v>
      </c>
      <c r="C22" s="257">
        <v>8</v>
      </c>
      <c r="D22" s="257"/>
      <c r="E22" s="257">
        <v>8</v>
      </c>
      <c r="F22" s="257"/>
      <c r="G22" s="257">
        <v>7</v>
      </c>
      <c r="H22" s="257"/>
      <c r="I22" s="257">
        <v>7</v>
      </c>
      <c r="J22" s="257"/>
      <c r="K22" s="257">
        <v>7</v>
      </c>
      <c r="L22" s="257"/>
      <c r="M22" s="257">
        <v>7</v>
      </c>
      <c r="N22" s="257"/>
      <c r="O22" s="257">
        <v>7</v>
      </c>
      <c r="P22" s="257"/>
      <c r="Q22" s="257">
        <v>7</v>
      </c>
      <c r="R22" s="257"/>
      <c r="S22" s="257">
        <v>10</v>
      </c>
      <c r="T22" s="257"/>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row>
    <row r="23" spans="1:63" s="11" customFormat="1" ht="18" customHeight="1" x14ac:dyDescent="0.25">
      <c r="A23" s="244"/>
      <c r="B23" s="245" t="s">
        <v>452</v>
      </c>
      <c r="C23" s="207">
        <v>-31</v>
      </c>
      <c r="D23" s="207"/>
      <c r="E23" s="207">
        <v>25</v>
      </c>
      <c r="F23" s="207"/>
      <c r="G23" s="207">
        <v>1</v>
      </c>
      <c r="H23" s="207"/>
      <c r="I23" s="207">
        <v>30</v>
      </c>
      <c r="J23" s="207"/>
      <c r="K23" s="207">
        <v>16</v>
      </c>
      <c r="L23" s="207"/>
      <c r="M23" s="207">
        <v>45</v>
      </c>
      <c r="N23" s="207"/>
      <c r="O23" s="207">
        <v>21</v>
      </c>
      <c r="P23" s="207"/>
      <c r="Q23" s="207">
        <v>43</v>
      </c>
      <c r="R23" s="207"/>
      <c r="S23" s="207">
        <v>-51</v>
      </c>
      <c r="T23" s="207"/>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row>
    <row r="24" spans="1:63" s="11" customFormat="1" ht="18" customHeight="1" thickBot="1" x14ac:dyDescent="0.3">
      <c r="A24" s="244"/>
      <c r="B24" s="262" t="s">
        <v>453</v>
      </c>
      <c r="C24" s="258">
        <v>32</v>
      </c>
      <c r="D24" s="258"/>
      <c r="E24" s="258">
        <v>-21</v>
      </c>
      <c r="F24" s="258"/>
      <c r="G24" s="258">
        <v>2</v>
      </c>
      <c r="H24" s="258"/>
      <c r="I24" s="258">
        <v>-26</v>
      </c>
      <c r="J24" s="258"/>
      <c r="K24" s="258">
        <v>-14</v>
      </c>
      <c r="L24" s="258"/>
      <c r="M24" s="258">
        <v>-42</v>
      </c>
      <c r="N24" s="258"/>
      <c r="O24" s="258">
        <v>-19</v>
      </c>
      <c r="P24" s="258"/>
      <c r="Q24" s="258">
        <v>-40</v>
      </c>
      <c r="R24" s="258"/>
      <c r="S24" s="258">
        <v>50</v>
      </c>
      <c r="T24" s="258"/>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row>
    <row r="25" spans="1:63" s="11" customFormat="1" ht="18" customHeight="1" thickBot="1" x14ac:dyDescent="0.35">
      <c r="A25" s="244"/>
      <c r="B25" s="249" t="s">
        <v>63</v>
      </c>
      <c r="C25" s="208">
        <v>9</v>
      </c>
      <c r="D25" s="208"/>
      <c r="E25" s="208">
        <v>12</v>
      </c>
      <c r="F25" s="208"/>
      <c r="G25" s="208">
        <v>10</v>
      </c>
      <c r="H25" s="208"/>
      <c r="I25" s="208">
        <v>11</v>
      </c>
      <c r="J25" s="208"/>
      <c r="K25" s="208">
        <v>9</v>
      </c>
      <c r="L25" s="208"/>
      <c r="M25" s="208">
        <v>10</v>
      </c>
      <c r="N25" s="208"/>
      <c r="O25" s="208">
        <v>8</v>
      </c>
      <c r="P25" s="208"/>
      <c r="Q25" s="208">
        <v>9</v>
      </c>
      <c r="R25" s="208"/>
      <c r="S25" s="208">
        <v>8</v>
      </c>
      <c r="T25" s="208"/>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row>
    <row r="26" spans="1:63" s="11" customFormat="1" ht="18" customHeight="1" thickTop="1" x14ac:dyDescent="0.3">
      <c r="A26" s="244"/>
      <c r="B26" s="249"/>
      <c r="C26" s="198"/>
      <c r="D26" s="198"/>
      <c r="E26" s="198"/>
      <c r="F26" s="198"/>
      <c r="G26" s="198"/>
      <c r="H26" s="198"/>
      <c r="I26" s="198"/>
      <c r="J26" s="198"/>
      <c r="K26" s="198"/>
      <c r="L26" s="198"/>
      <c r="M26" s="198"/>
      <c r="N26" s="198"/>
      <c r="O26" s="198"/>
      <c r="P26" s="198"/>
      <c r="Q26" s="198"/>
      <c r="R26" s="198"/>
      <c r="S26" s="198"/>
      <c r="T26" s="198"/>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row>
    <row r="27" spans="1:63" s="5" customFormat="1" ht="18" customHeight="1" thickBot="1" x14ac:dyDescent="0.35">
      <c r="A27" s="244"/>
      <c r="B27" s="245"/>
      <c r="C27" s="188" t="s">
        <v>445</v>
      </c>
      <c r="D27" s="188"/>
      <c r="E27" s="188" t="s">
        <v>433</v>
      </c>
      <c r="F27" s="188"/>
      <c r="G27" s="188" t="s">
        <v>400</v>
      </c>
      <c r="H27" s="188"/>
      <c r="I27" s="188" t="s">
        <v>23</v>
      </c>
      <c r="J27" s="188"/>
      <c r="K27" s="188" t="s">
        <v>24</v>
      </c>
      <c r="L27" s="188"/>
      <c r="M27" s="188" t="s">
        <v>25</v>
      </c>
      <c r="N27" s="188"/>
      <c r="O27" s="188" t="s">
        <v>26</v>
      </c>
      <c r="P27" s="188"/>
      <c r="Q27" s="188" t="s">
        <v>27</v>
      </c>
      <c r="R27" s="188"/>
      <c r="S27" s="188" t="s">
        <v>28</v>
      </c>
      <c r="T27" s="188"/>
      <c r="U27" s="11"/>
    </row>
    <row r="28" spans="1:63" s="11" customFormat="1" ht="18" customHeight="1" x14ac:dyDescent="0.25">
      <c r="A28" s="244"/>
      <c r="B28" s="259" t="s">
        <v>427</v>
      </c>
      <c r="C28" s="257">
        <v>1892</v>
      </c>
      <c r="D28" s="257"/>
      <c r="E28" s="257">
        <v>1958</v>
      </c>
      <c r="F28" s="257"/>
      <c r="G28" s="257">
        <v>1883</v>
      </c>
      <c r="H28" s="257"/>
      <c r="I28" s="257">
        <v>1736</v>
      </c>
      <c r="J28" s="257"/>
      <c r="K28" s="257">
        <v>1542</v>
      </c>
      <c r="L28" s="257"/>
      <c r="M28" s="257">
        <v>1435</v>
      </c>
      <c r="N28" s="257"/>
      <c r="O28" s="257">
        <v>1325</v>
      </c>
      <c r="P28" s="257"/>
      <c r="Q28" s="257">
        <v>1229</v>
      </c>
      <c r="R28" s="257"/>
      <c r="S28" s="257">
        <v>1256</v>
      </c>
      <c r="T28" s="257"/>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row>
    <row r="29" spans="1:63" s="196" customFormat="1" ht="18" customHeight="1" x14ac:dyDescent="0.25">
      <c r="A29" s="250"/>
      <c r="B29" s="246" t="s">
        <v>436</v>
      </c>
      <c r="C29" s="210">
        <v>1374</v>
      </c>
      <c r="D29" s="210"/>
      <c r="E29" s="210">
        <v>1431</v>
      </c>
      <c r="F29" s="210"/>
      <c r="G29" s="210">
        <v>1367</v>
      </c>
      <c r="H29" s="210"/>
      <c r="I29" s="210">
        <v>1273</v>
      </c>
      <c r="J29" s="210"/>
      <c r="K29" s="210">
        <v>1109</v>
      </c>
      <c r="L29" s="210"/>
      <c r="M29" s="210">
        <v>1030</v>
      </c>
      <c r="N29" s="210"/>
      <c r="O29" s="210">
        <v>937</v>
      </c>
      <c r="P29" s="210"/>
      <c r="Q29" s="210">
        <v>860</v>
      </c>
      <c r="R29" s="210"/>
      <c r="S29" s="210">
        <v>871</v>
      </c>
      <c r="T29" s="210"/>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7"/>
      <c r="BK29" s="197"/>
    </row>
    <row r="30" spans="1:63" s="11" customFormat="1" ht="18" customHeight="1" x14ac:dyDescent="0.25">
      <c r="A30" s="244"/>
      <c r="B30" s="259" t="s">
        <v>49</v>
      </c>
      <c r="C30" s="264">
        <v>45</v>
      </c>
      <c r="D30" s="264"/>
      <c r="E30" s="264">
        <v>41</v>
      </c>
      <c r="F30" s="264"/>
      <c r="G30" s="264">
        <v>38</v>
      </c>
      <c r="H30" s="264"/>
      <c r="I30" s="264">
        <v>37</v>
      </c>
      <c r="J30" s="264"/>
      <c r="K30" s="264">
        <v>35</v>
      </c>
      <c r="L30" s="264"/>
      <c r="M30" s="264">
        <v>29</v>
      </c>
      <c r="N30" s="264"/>
      <c r="O30" s="264">
        <v>28</v>
      </c>
      <c r="P30" s="264"/>
      <c r="Q30" s="264">
        <v>27</v>
      </c>
      <c r="R30" s="264"/>
      <c r="S30" s="264">
        <v>27</v>
      </c>
      <c r="T30" s="264"/>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row>
    <row r="31" spans="1:63" s="11" customFormat="1" ht="18" customHeight="1" x14ac:dyDescent="0.25">
      <c r="A31" s="244"/>
      <c r="B31" s="248" t="s">
        <v>419</v>
      </c>
      <c r="C31" s="211">
        <v>27</v>
      </c>
      <c r="D31" s="211"/>
      <c r="E31" s="211">
        <v>27</v>
      </c>
      <c r="F31" s="211"/>
      <c r="G31" s="211">
        <v>27</v>
      </c>
      <c r="H31" s="211"/>
      <c r="I31" s="211">
        <v>25</v>
      </c>
      <c r="J31" s="211"/>
      <c r="K31" s="211">
        <v>25</v>
      </c>
      <c r="L31" s="211"/>
      <c r="M31" s="211">
        <v>25</v>
      </c>
      <c r="N31" s="211"/>
      <c r="O31" s="211">
        <v>25</v>
      </c>
      <c r="P31" s="211"/>
      <c r="Q31" s="211">
        <v>26</v>
      </c>
      <c r="R31" s="211"/>
      <c r="S31" s="211">
        <v>29</v>
      </c>
      <c r="T31" s="211"/>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row>
    <row r="32" spans="1:63" s="11" customFormat="1" ht="18" customHeight="1" x14ac:dyDescent="0.25">
      <c r="A32" s="244"/>
      <c r="B32" s="259" t="s">
        <v>58</v>
      </c>
      <c r="C32" s="264">
        <v>23</v>
      </c>
      <c r="D32" s="264"/>
      <c r="E32" s="264">
        <v>20</v>
      </c>
      <c r="F32" s="264"/>
      <c r="G32" s="264">
        <v>23</v>
      </c>
      <c r="H32" s="264"/>
      <c r="I32" s="264">
        <v>23</v>
      </c>
      <c r="J32" s="264"/>
      <c r="K32" s="264">
        <v>19</v>
      </c>
      <c r="L32" s="264"/>
      <c r="M32" s="264">
        <v>18</v>
      </c>
      <c r="N32" s="264"/>
      <c r="O32" s="264">
        <v>18</v>
      </c>
      <c r="P32" s="264"/>
      <c r="Q32" s="264">
        <v>19</v>
      </c>
      <c r="R32" s="264"/>
      <c r="S32" s="264">
        <v>17</v>
      </c>
      <c r="T32" s="264"/>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row>
    <row r="33" spans="1:63" s="11" customFormat="1" ht="18" customHeight="1" x14ac:dyDescent="0.25">
      <c r="A33" s="244"/>
      <c r="B33" s="248" t="s">
        <v>434</v>
      </c>
      <c r="C33" s="211">
        <v>21</v>
      </c>
      <c r="D33" s="211"/>
      <c r="E33" s="211">
        <v>20</v>
      </c>
      <c r="F33" s="211"/>
      <c r="G33" s="211">
        <v>22</v>
      </c>
      <c r="H33" s="211"/>
      <c r="I33" s="211">
        <v>20</v>
      </c>
      <c r="J33" s="211"/>
      <c r="K33" s="211">
        <v>17</v>
      </c>
      <c r="L33" s="211"/>
      <c r="M33" s="211">
        <v>17</v>
      </c>
      <c r="N33" s="211"/>
      <c r="O33" s="211">
        <v>17</v>
      </c>
      <c r="P33" s="211"/>
      <c r="Q33" s="211">
        <v>17</v>
      </c>
      <c r="R33" s="211"/>
      <c r="S33" s="211">
        <v>17</v>
      </c>
      <c r="T33" s="211"/>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row>
    <row r="34" spans="1:63" s="11" customFormat="1" ht="18" customHeight="1" thickBot="1" x14ac:dyDescent="0.3">
      <c r="A34" s="244"/>
      <c r="B34" s="259" t="s">
        <v>392</v>
      </c>
      <c r="C34" s="265">
        <v>0</v>
      </c>
      <c r="D34" s="266"/>
      <c r="E34" s="265">
        <v>0</v>
      </c>
      <c r="F34" s="266"/>
      <c r="G34" s="266">
        <v>0</v>
      </c>
      <c r="H34" s="266"/>
      <c r="I34" s="266">
        <v>0</v>
      </c>
      <c r="J34" s="266"/>
      <c r="K34" s="266">
        <v>24</v>
      </c>
      <c r="L34" s="266"/>
      <c r="M34" s="266">
        <v>0</v>
      </c>
      <c r="N34" s="266"/>
      <c r="O34" s="266">
        <v>0</v>
      </c>
      <c r="P34" s="266"/>
      <c r="Q34" s="266">
        <v>0</v>
      </c>
      <c r="R34" s="266"/>
      <c r="S34" s="266">
        <v>0</v>
      </c>
      <c r="T34" s="266"/>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row>
    <row r="35" spans="1:63" s="11" customFormat="1" ht="18" customHeight="1" thickBot="1" x14ac:dyDescent="0.35">
      <c r="A35" s="244"/>
      <c r="B35" s="251" t="s">
        <v>47</v>
      </c>
      <c r="C35" s="208">
        <v>402</v>
      </c>
      <c r="D35" s="208"/>
      <c r="E35" s="208">
        <v>418</v>
      </c>
      <c r="F35" s="208"/>
      <c r="G35" s="208">
        <v>406</v>
      </c>
      <c r="H35" s="208"/>
      <c r="I35" s="208">
        <v>358</v>
      </c>
      <c r="J35" s="208"/>
      <c r="K35" s="208">
        <v>312</v>
      </c>
      <c r="L35" s="208"/>
      <c r="M35" s="208">
        <v>317</v>
      </c>
      <c r="N35" s="208"/>
      <c r="O35" s="208">
        <v>301</v>
      </c>
      <c r="P35" s="208"/>
      <c r="Q35" s="208">
        <v>281</v>
      </c>
      <c r="R35" s="208"/>
      <c r="S35" s="208">
        <v>295</v>
      </c>
      <c r="T35" s="208"/>
      <c r="V35" s="193"/>
    </row>
    <row r="36" spans="1:63" s="194" customFormat="1" ht="18" customHeight="1" thickTop="1" x14ac:dyDescent="0.25">
      <c r="A36" s="244"/>
      <c r="B36" s="259" t="s">
        <v>391</v>
      </c>
      <c r="C36" s="267">
        <v>87</v>
      </c>
      <c r="D36" s="267"/>
      <c r="E36" s="267">
        <v>86</v>
      </c>
      <c r="F36" s="267"/>
      <c r="G36" s="267">
        <v>84</v>
      </c>
      <c r="H36" s="267"/>
      <c r="I36" s="267">
        <v>64</v>
      </c>
      <c r="J36" s="267"/>
      <c r="K36" s="267">
        <v>54</v>
      </c>
      <c r="L36" s="267"/>
      <c r="M36" s="267">
        <v>48</v>
      </c>
      <c r="N36" s="267"/>
      <c r="O36" s="267">
        <v>58</v>
      </c>
      <c r="P36" s="267"/>
      <c r="Q36" s="267">
        <v>45</v>
      </c>
      <c r="R36" s="267"/>
      <c r="S36" s="267">
        <v>57</v>
      </c>
      <c r="T36" s="267"/>
      <c r="U36" s="11"/>
    </row>
    <row r="37" spans="1:63" s="11" customFormat="1" ht="18" customHeight="1" x14ac:dyDescent="0.25">
      <c r="A37" s="244"/>
      <c r="B37" s="248" t="s">
        <v>85</v>
      </c>
      <c r="C37" s="211">
        <v>13</v>
      </c>
      <c r="D37" s="211"/>
      <c r="E37" s="211">
        <v>14</v>
      </c>
      <c r="F37" s="211"/>
      <c r="G37" s="211">
        <v>36</v>
      </c>
      <c r="H37" s="211"/>
      <c r="I37" s="211">
        <v>24</v>
      </c>
      <c r="J37" s="211"/>
      <c r="K37" s="211">
        <v>2</v>
      </c>
      <c r="L37" s="211"/>
      <c r="M37" s="255">
        <v>0</v>
      </c>
      <c r="N37" s="255"/>
      <c r="O37" s="255">
        <v>0</v>
      </c>
      <c r="P37" s="255"/>
      <c r="Q37" s="255">
        <v>0</v>
      </c>
      <c r="R37" s="255"/>
      <c r="S37" s="255">
        <v>0</v>
      </c>
      <c r="T37" s="255"/>
    </row>
    <row r="38" spans="1:63" s="194" customFormat="1" ht="18" customHeight="1" x14ac:dyDescent="0.25">
      <c r="A38" s="244"/>
      <c r="B38" s="259" t="s">
        <v>59</v>
      </c>
      <c r="C38" s="264">
        <v>13</v>
      </c>
      <c r="D38" s="264"/>
      <c r="E38" s="264">
        <v>10</v>
      </c>
      <c r="F38" s="264"/>
      <c r="G38" s="264">
        <v>10</v>
      </c>
      <c r="H38" s="264"/>
      <c r="I38" s="264">
        <v>11</v>
      </c>
      <c r="J38" s="264"/>
      <c r="K38" s="264">
        <v>11</v>
      </c>
      <c r="L38" s="264"/>
      <c r="M38" s="264">
        <v>8</v>
      </c>
      <c r="N38" s="264"/>
      <c r="O38" s="264">
        <v>7</v>
      </c>
      <c r="P38" s="264"/>
      <c r="Q38" s="264">
        <v>8</v>
      </c>
      <c r="R38" s="264"/>
      <c r="S38" s="264">
        <v>9</v>
      </c>
      <c r="T38" s="264"/>
      <c r="U38" s="11"/>
    </row>
    <row r="39" spans="1:63" s="11" customFormat="1" ht="18" customHeight="1" thickBot="1" x14ac:dyDescent="0.3">
      <c r="A39" s="244"/>
      <c r="B39" s="248" t="s">
        <v>43</v>
      </c>
      <c r="C39" s="210">
        <v>7</v>
      </c>
      <c r="D39" s="210"/>
      <c r="E39" s="210">
        <v>8</v>
      </c>
      <c r="F39" s="210"/>
      <c r="G39" s="210">
        <v>6</v>
      </c>
      <c r="H39" s="210"/>
      <c r="I39" s="210">
        <v>7</v>
      </c>
      <c r="J39" s="210"/>
      <c r="K39" s="210">
        <v>8</v>
      </c>
      <c r="L39" s="210"/>
      <c r="M39" s="210">
        <v>9</v>
      </c>
      <c r="N39" s="210"/>
      <c r="O39" s="210">
        <v>8</v>
      </c>
      <c r="P39" s="210"/>
      <c r="Q39" s="210">
        <v>6</v>
      </c>
      <c r="R39" s="210"/>
      <c r="S39" s="210">
        <v>6</v>
      </c>
      <c r="T39" s="210"/>
    </row>
    <row r="40" spans="1:63" s="194" customFormat="1" ht="18" customHeight="1" thickBot="1" x14ac:dyDescent="0.35">
      <c r="A40" s="244"/>
      <c r="B40" s="263" t="s">
        <v>60</v>
      </c>
      <c r="C40" s="260">
        <v>281</v>
      </c>
      <c r="D40" s="260"/>
      <c r="E40" s="260">
        <v>299</v>
      </c>
      <c r="F40" s="260"/>
      <c r="G40" s="260">
        <v>271</v>
      </c>
      <c r="H40" s="260"/>
      <c r="I40" s="260">
        <v>252</v>
      </c>
      <c r="J40" s="260"/>
      <c r="K40" s="260">
        <v>236</v>
      </c>
      <c r="L40" s="260"/>
      <c r="M40" s="260">
        <v>252</v>
      </c>
      <c r="N40" s="260"/>
      <c r="O40" s="260">
        <v>227</v>
      </c>
      <c r="P40" s="260"/>
      <c r="Q40" s="260">
        <v>222</v>
      </c>
      <c r="R40" s="260"/>
      <c r="S40" s="260">
        <v>223</v>
      </c>
      <c r="T40" s="260"/>
      <c r="U40" s="11"/>
    </row>
    <row r="41" spans="1:63" s="11" customFormat="1" ht="18" customHeight="1" thickTop="1" x14ac:dyDescent="0.25">
      <c r="A41" s="244"/>
      <c r="B41" s="212"/>
      <c r="C41" s="212"/>
      <c r="D41" s="212"/>
      <c r="E41" s="212"/>
      <c r="F41" s="212"/>
      <c r="G41" s="212"/>
      <c r="H41" s="212"/>
      <c r="I41" s="212"/>
      <c r="J41" s="212"/>
      <c r="K41" s="212"/>
      <c r="L41" s="212"/>
      <c r="M41" s="212"/>
      <c r="N41" s="212"/>
      <c r="O41" s="212"/>
      <c r="P41" s="212"/>
      <c r="Q41" s="212"/>
      <c r="R41" s="212"/>
      <c r="S41" s="212"/>
      <c r="T41" s="212"/>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row>
    <row r="42" spans="1:63" s="11" customFormat="1" ht="18" customHeight="1" thickBot="1" x14ac:dyDescent="0.35">
      <c r="A42" s="244"/>
      <c r="B42" s="249"/>
      <c r="C42" s="213" t="s">
        <v>445</v>
      </c>
      <c r="D42" s="213"/>
      <c r="E42" s="213" t="s">
        <v>433</v>
      </c>
      <c r="F42" s="213"/>
      <c r="G42" s="213" t="s">
        <v>400</v>
      </c>
      <c r="H42" s="213"/>
      <c r="I42" s="213" t="s">
        <v>23</v>
      </c>
      <c r="J42" s="213"/>
      <c r="K42" s="213" t="s">
        <v>24</v>
      </c>
      <c r="L42" s="213"/>
      <c r="M42" s="213" t="s">
        <v>25</v>
      </c>
      <c r="N42" s="213"/>
      <c r="O42" s="213" t="s">
        <v>26</v>
      </c>
      <c r="P42" s="213"/>
      <c r="Q42" s="213" t="s">
        <v>27</v>
      </c>
      <c r="R42" s="213"/>
      <c r="S42" s="213" t="s">
        <v>28</v>
      </c>
      <c r="T42" s="213"/>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row>
    <row r="43" spans="1:63" s="11" customFormat="1" ht="18" customHeight="1" thickBot="1" x14ac:dyDescent="0.4">
      <c r="A43" s="244"/>
      <c r="B43" s="249"/>
      <c r="C43" s="188" t="s">
        <v>387</v>
      </c>
      <c r="D43" s="188" t="s">
        <v>388</v>
      </c>
      <c r="E43" s="188" t="s">
        <v>387</v>
      </c>
      <c r="F43" s="188" t="s">
        <v>388</v>
      </c>
      <c r="G43" s="188" t="s">
        <v>387</v>
      </c>
      <c r="H43" s="188" t="s">
        <v>388</v>
      </c>
      <c r="I43" s="188" t="s">
        <v>387</v>
      </c>
      <c r="J43" s="188" t="s">
        <v>388</v>
      </c>
      <c r="K43" s="188" t="s">
        <v>387</v>
      </c>
      <c r="L43" s="188" t="s">
        <v>388</v>
      </c>
      <c r="M43" s="188" t="s">
        <v>387</v>
      </c>
      <c r="N43" s="188" t="s">
        <v>388</v>
      </c>
      <c r="O43" s="188" t="s">
        <v>387</v>
      </c>
      <c r="P43" s="188" t="s">
        <v>388</v>
      </c>
      <c r="Q43" s="188" t="s">
        <v>387</v>
      </c>
      <c r="R43" s="188" t="s">
        <v>388</v>
      </c>
      <c r="S43" s="188" t="s">
        <v>387</v>
      </c>
      <c r="T43" s="188" t="s">
        <v>388</v>
      </c>
      <c r="U43" s="43"/>
      <c r="V43" s="5"/>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s="5"/>
      <c r="BJ43" s="5"/>
      <c r="BK43" s="5"/>
    </row>
    <row r="44" spans="1:63" s="11" customFormat="1" ht="18" customHeight="1" x14ac:dyDescent="0.35">
      <c r="A44" s="244"/>
      <c r="B44" s="261" t="s">
        <v>389</v>
      </c>
      <c r="C44" s="257">
        <v>134</v>
      </c>
      <c r="D44" s="268">
        <v>1.64</v>
      </c>
      <c r="E44" s="257">
        <v>108</v>
      </c>
      <c r="F44" s="268">
        <v>1.32</v>
      </c>
      <c r="G44" s="257">
        <v>103</v>
      </c>
      <c r="H44" s="268">
        <v>1.26</v>
      </c>
      <c r="I44" s="257">
        <v>119</v>
      </c>
      <c r="J44" s="268">
        <v>1.46</v>
      </c>
      <c r="K44" s="257">
        <v>130</v>
      </c>
      <c r="L44" s="268">
        <v>1.59</v>
      </c>
      <c r="M44" s="257">
        <v>112</v>
      </c>
      <c r="N44" s="268">
        <v>1.38</v>
      </c>
      <c r="O44" s="257">
        <v>104</v>
      </c>
      <c r="P44" s="268">
        <v>1.29</v>
      </c>
      <c r="Q44" s="257">
        <v>102</v>
      </c>
      <c r="R44" s="268">
        <v>1.27</v>
      </c>
      <c r="S44" s="257">
        <v>156</v>
      </c>
      <c r="T44" s="268">
        <v>1.92</v>
      </c>
      <c r="V44" s="5"/>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s="5"/>
      <c r="BJ44" s="5"/>
      <c r="BK44" s="5"/>
    </row>
    <row r="45" spans="1:63" s="11" customFormat="1" ht="18" customHeight="1" x14ac:dyDescent="0.35">
      <c r="A45" s="244"/>
      <c r="B45" s="248" t="s">
        <v>434</v>
      </c>
      <c r="C45" s="207">
        <v>21</v>
      </c>
      <c r="D45" s="214">
        <v>0.26</v>
      </c>
      <c r="E45" s="207">
        <v>20</v>
      </c>
      <c r="F45" s="214">
        <v>0.25</v>
      </c>
      <c r="G45" s="207">
        <v>22</v>
      </c>
      <c r="H45" s="214">
        <v>0.26</v>
      </c>
      <c r="I45" s="207">
        <v>20</v>
      </c>
      <c r="J45" s="214">
        <v>0.24</v>
      </c>
      <c r="K45" s="207">
        <v>17</v>
      </c>
      <c r="L45" s="214">
        <v>0.21</v>
      </c>
      <c r="M45" s="207">
        <v>17</v>
      </c>
      <c r="N45" s="214">
        <v>0.21</v>
      </c>
      <c r="O45" s="207">
        <v>17</v>
      </c>
      <c r="P45" s="214">
        <v>0.21</v>
      </c>
      <c r="Q45" s="207">
        <v>17</v>
      </c>
      <c r="R45" s="214">
        <v>0.21</v>
      </c>
      <c r="S45" s="207">
        <v>17</v>
      </c>
      <c r="T45" s="214">
        <v>0.2</v>
      </c>
      <c r="V45" s="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s="5"/>
      <c r="BJ45" s="5"/>
      <c r="BK45" s="5"/>
    </row>
    <row r="46" spans="1:63" s="11" customFormat="1" ht="18" customHeight="1" x14ac:dyDescent="0.35">
      <c r="A46" s="244"/>
      <c r="B46" s="259" t="s">
        <v>85</v>
      </c>
      <c r="C46" s="264">
        <v>13</v>
      </c>
      <c r="D46" s="269">
        <v>0.16</v>
      </c>
      <c r="E46" s="264">
        <v>14</v>
      </c>
      <c r="F46" s="269">
        <v>0.17</v>
      </c>
      <c r="G46" s="264">
        <v>36</v>
      </c>
      <c r="H46" s="269">
        <v>0.44</v>
      </c>
      <c r="I46" s="264">
        <v>24</v>
      </c>
      <c r="J46" s="269">
        <v>0.28999999999999998</v>
      </c>
      <c r="K46" s="264">
        <v>2</v>
      </c>
      <c r="L46" s="269">
        <v>0.03</v>
      </c>
      <c r="M46" s="264">
        <v>0</v>
      </c>
      <c r="N46" s="269">
        <v>0</v>
      </c>
      <c r="O46" s="264">
        <v>0</v>
      </c>
      <c r="P46" s="269">
        <v>0</v>
      </c>
      <c r="Q46" s="264">
        <v>0</v>
      </c>
      <c r="R46" s="269">
        <v>0</v>
      </c>
      <c r="S46" s="264">
        <v>0</v>
      </c>
      <c r="T46" s="269">
        <v>0</v>
      </c>
      <c r="V46" s="5"/>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s="5"/>
      <c r="BJ46" s="5"/>
      <c r="BK46" s="5"/>
    </row>
    <row r="47" spans="1:63" s="11" customFormat="1" ht="18" customHeight="1" thickBot="1" x14ac:dyDescent="0.4">
      <c r="A47" s="244"/>
      <c r="B47" s="248" t="s">
        <v>82</v>
      </c>
      <c r="C47" s="207">
        <v>-9</v>
      </c>
      <c r="D47" s="214">
        <v>-0.11</v>
      </c>
      <c r="E47" s="207">
        <v>-9</v>
      </c>
      <c r="F47" s="214">
        <v>-0.11</v>
      </c>
      <c r="G47" s="207">
        <v>-15</v>
      </c>
      <c r="H47" s="214">
        <v>-0.19</v>
      </c>
      <c r="I47" s="207">
        <v>-12</v>
      </c>
      <c r="J47" s="214">
        <v>-0.14000000000000001</v>
      </c>
      <c r="K47" s="207">
        <v>-5</v>
      </c>
      <c r="L47" s="214">
        <v>-0.06</v>
      </c>
      <c r="M47" s="207">
        <v>-5</v>
      </c>
      <c r="N47" s="214">
        <v>-0.06</v>
      </c>
      <c r="O47" s="207">
        <v>-5</v>
      </c>
      <c r="P47" s="214">
        <v>-0.06</v>
      </c>
      <c r="Q47" s="207">
        <v>-5</v>
      </c>
      <c r="R47" s="214">
        <v>-0.06</v>
      </c>
      <c r="S47" s="207">
        <v>-5</v>
      </c>
      <c r="T47" s="214">
        <v>-0.06</v>
      </c>
      <c r="V47" s="5"/>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s="5"/>
      <c r="BJ47" s="5"/>
      <c r="BK47" s="5"/>
    </row>
    <row r="48" spans="1:63" s="194" customFormat="1" ht="18" customHeight="1" thickBot="1" x14ac:dyDescent="0.4">
      <c r="A48" s="244"/>
      <c r="B48" s="263" t="s">
        <v>390</v>
      </c>
      <c r="C48" s="260">
        <v>159</v>
      </c>
      <c r="D48" s="270">
        <v>1.95</v>
      </c>
      <c r="E48" s="260">
        <v>133</v>
      </c>
      <c r="F48" s="270">
        <v>1.63</v>
      </c>
      <c r="G48" s="260">
        <v>145</v>
      </c>
      <c r="H48" s="270">
        <v>1.77</v>
      </c>
      <c r="I48" s="260">
        <v>151</v>
      </c>
      <c r="J48" s="270">
        <v>1.85</v>
      </c>
      <c r="K48" s="260">
        <v>144</v>
      </c>
      <c r="L48" s="270">
        <v>1.77</v>
      </c>
      <c r="M48" s="260">
        <v>124</v>
      </c>
      <c r="N48" s="270">
        <v>1.5299999999999998</v>
      </c>
      <c r="O48" s="260">
        <v>116</v>
      </c>
      <c r="P48" s="270">
        <v>1.44</v>
      </c>
      <c r="Q48" s="260">
        <v>114</v>
      </c>
      <c r="R48" s="270">
        <v>1.42</v>
      </c>
      <c r="S48" s="260">
        <v>167</v>
      </c>
      <c r="T48" s="270">
        <v>2.06</v>
      </c>
      <c r="U48" s="11"/>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row>
    <row r="49" spans="1:63" s="11" customFormat="1" ht="18" customHeight="1" thickTop="1" x14ac:dyDescent="0.35">
      <c r="A49" s="244"/>
      <c r="B49" s="248" t="s">
        <v>83</v>
      </c>
      <c r="C49" s="207">
        <v>82</v>
      </c>
      <c r="D49" s="207"/>
      <c r="E49" s="207">
        <v>82</v>
      </c>
      <c r="F49" s="207"/>
      <c r="G49" s="207">
        <v>82</v>
      </c>
      <c r="H49" s="207"/>
      <c r="I49" s="207">
        <v>82</v>
      </c>
      <c r="J49" s="207"/>
      <c r="K49" s="207">
        <v>82</v>
      </c>
      <c r="L49" s="207"/>
      <c r="M49" s="207">
        <v>81</v>
      </c>
      <c r="N49" s="207"/>
      <c r="O49" s="207">
        <v>81</v>
      </c>
      <c r="P49" s="207"/>
      <c r="Q49" s="207">
        <v>80</v>
      </c>
      <c r="R49" s="207"/>
      <c r="S49" s="207">
        <v>81</v>
      </c>
      <c r="T49" s="207"/>
      <c r="V49" s="5"/>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s="5"/>
      <c r="BJ49" s="5"/>
      <c r="BK49" s="5"/>
    </row>
    <row r="50" spans="1:63" x14ac:dyDescent="0.3">
      <c r="B50" s="36" t="s">
        <v>64</v>
      </c>
      <c r="C50" s="195"/>
      <c r="D50" s="195"/>
      <c r="E50" s="195"/>
      <c r="F50" s="195"/>
      <c r="G50" s="195"/>
      <c r="H50" s="195"/>
      <c r="I50" s="195"/>
      <c r="J50" s="195"/>
      <c r="K50" s="195"/>
      <c r="L50" s="195"/>
      <c r="M50" s="195"/>
      <c r="N50" s="195"/>
      <c r="O50" s="195"/>
      <c r="P50" s="195"/>
      <c r="Q50" s="195"/>
      <c r="R50" s="195"/>
      <c r="S50" s="195"/>
    </row>
    <row r="51" spans="1:63" x14ac:dyDescent="0.3">
      <c r="E51" s="189"/>
      <c r="F51" s="189"/>
      <c r="G51" s="189"/>
      <c r="H51" s="189"/>
    </row>
  </sheetData>
  <mergeCells count="5">
    <mergeCell ref="B8:T8"/>
    <mergeCell ref="B6:T6"/>
    <mergeCell ref="B4:T4"/>
    <mergeCell ref="B7:T7"/>
    <mergeCell ref="B5:T5"/>
  </mergeCells>
  <printOptions horizontalCentered="1"/>
  <pageMargins left="0.7" right="0.7" top="0.75" bottom="0.75" header="0.3" footer="0.3"/>
  <pageSetup scale="44" fitToWidth="0" orientation="landscape" cellComments="asDisplayed"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showGridLines="0" view="pageBreakPreview" topLeftCell="A26" zoomScale="90" zoomScaleNormal="120" zoomScaleSheetLayoutView="90" workbookViewId="0">
      <selection activeCell="B42" sqref="B42"/>
    </sheetView>
  </sheetViews>
  <sheetFormatPr defaultColWidth="9.26953125" defaultRowHeight="14" x14ac:dyDescent="0.3"/>
  <cols>
    <col min="1" max="1" width="1.7265625" style="1" customWidth="1"/>
    <col min="2" max="2" width="48" style="1" customWidth="1"/>
    <col min="3" max="11" width="19.81640625" style="1" customWidth="1"/>
    <col min="12" max="12" width="1.7265625" style="1" customWidth="1"/>
    <col min="13" max="16384" width="9.26953125" style="1"/>
  </cols>
  <sheetData>
    <row r="1" spans="1:12" ht="14.15" customHeight="1" x14ac:dyDescent="0.35">
      <c r="G1" s="2"/>
      <c r="H1" s="2"/>
      <c r="K1"/>
    </row>
    <row r="2" spans="1:12" ht="14.15" customHeight="1" x14ac:dyDescent="0.35">
      <c r="G2" s="2"/>
      <c r="H2" s="2"/>
      <c r="K2"/>
    </row>
    <row r="3" spans="1:12" ht="15" customHeight="1" x14ac:dyDescent="0.4">
      <c r="B3" s="19" t="s">
        <v>65</v>
      </c>
      <c r="C3" s="19"/>
      <c r="D3" s="19"/>
      <c r="E3" s="19"/>
      <c r="F3" s="6"/>
      <c r="G3" s="6"/>
      <c r="H3" s="6"/>
      <c r="I3"/>
      <c r="J3" s="6"/>
      <c r="K3" s="6"/>
    </row>
    <row r="4" spans="1:12" ht="15" customHeight="1" x14ac:dyDescent="0.3">
      <c r="B4" s="7" t="s">
        <v>446</v>
      </c>
      <c r="C4" s="7"/>
      <c r="D4" s="7"/>
      <c r="E4" s="7"/>
      <c r="F4" s="7"/>
      <c r="G4" s="7"/>
      <c r="H4" s="7"/>
      <c r="I4" s="7"/>
      <c r="J4" s="7"/>
      <c r="K4" s="7"/>
    </row>
    <row r="5" spans="1:12" ht="14.15" customHeight="1" x14ac:dyDescent="0.3">
      <c r="A5" s="1" t="s">
        <v>66</v>
      </c>
      <c r="J5" s="2"/>
      <c r="K5" s="2"/>
      <c r="L5" s="1" t="s">
        <v>66</v>
      </c>
    </row>
    <row r="6" spans="1:12" ht="20.149999999999999" customHeight="1" x14ac:dyDescent="0.3">
      <c r="A6" s="2"/>
      <c r="B6" s="41" t="s">
        <v>0</v>
      </c>
      <c r="C6" s="31" t="s">
        <v>445</v>
      </c>
      <c r="D6" s="31" t="s">
        <v>433</v>
      </c>
      <c r="E6" s="31" t="s">
        <v>400</v>
      </c>
      <c r="F6" s="31" t="s">
        <v>23</v>
      </c>
      <c r="G6" s="31" t="s">
        <v>24</v>
      </c>
      <c r="H6" s="31" t="s">
        <v>25</v>
      </c>
      <c r="I6" s="31" t="s">
        <v>26</v>
      </c>
      <c r="J6" s="31" t="s">
        <v>27</v>
      </c>
      <c r="K6" s="31" t="s">
        <v>28</v>
      </c>
      <c r="L6" s="2"/>
    </row>
    <row r="7" spans="1:12" s="2" customFormat="1" ht="14.25" customHeight="1" x14ac:dyDescent="0.3">
      <c r="B7" s="3" t="s">
        <v>10</v>
      </c>
      <c r="C7" s="3"/>
      <c r="D7" s="3"/>
      <c r="E7" s="3"/>
      <c r="F7" s="3"/>
      <c r="G7" s="3"/>
      <c r="H7" s="3"/>
      <c r="I7" s="3"/>
      <c r="J7" s="3"/>
      <c r="K7" s="3"/>
    </row>
    <row r="8" spans="1:12" s="2" customFormat="1" ht="14.5" x14ac:dyDescent="0.3">
      <c r="A8" s="1"/>
      <c r="B8" s="20" t="s">
        <v>6</v>
      </c>
      <c r="C8" s="13">
        <v>624.29999999999995</v>
      </c>
      <c r="D8" s="13">
        <v>643.20000000000005</v>
      </c>
      <c r="E8" s="13">
        <v>594</v>
      </c>
      <c r="F8" s="13">
        <v>577.6</v>
      </c>
      <c r="G8" s="13">
        <v>496.7</v>
      </c>
      <c r="H8" s="13">
        <v>461.2</v>
      </c>
      <c r="I8" s="13">
        <v>405.9</v>
      </c>
      <c r="J8" s="13">
        <v>375.3</v>
      </c>
      <c r="K8" s="13">
        <v>322.3</v>
      </c>
      <c r="L8" s="1"/>
    </row>
    <row r="9" spans="1:12" ht="14.5" x14ac:dyDescent="0.3">
      <c r="B9" s="20" t="s">
        <v>7</v>
      </c>
      <c r="C9" s="13">
        <v>538.79999999999995</v>
      </c>
      <c r="D9" s="13">
        <v>563.20000000000005</v>
      </c>
      <c r="E9" s="13">
        <v>538.6</v>
      </c>
      <c r="F9" s="13">
        <v>534.70000000000005</v>
      </c>
      <c r="G9" s="13">
        <v>461.6</v>
      </c>
      <c r="H9" s="13">
        <v>441.9</v>
      </c>
      <c r="I9" s="13">
        <v>404.4</v>
      </c>
      <c r="J9" s="13">
        <v>386.4</v>
      </c>
      <c r="K9" s="13">
        <v>347.6</v>
      </c>
    </row>
    <row r="10" spans="1:12" x14ac:dyDescent="0.3">
      <c r="B10" s="21" t="s">
        <v>11</v>
      </c>
      <c r="C10" s="16">
        <v>1163.0999999999999</v>
      </c>
      <c r="D10" s="16">
        <v>1206.4000000000001</v>
      </c>
      <c r="E10" s="16">
        <v>1132.5999999999999</v>
      </c>
      <c r="F10" s="18">
        <v>1112.3</v>
      </c>
      <c r="G10" s="18">
        <v>958.3</v>
      </c>
      <c r="H10" s="18">
        <v>903.1</v>
      </c>
      <c r="I10" s="18">
        <v>810.4</v>
      </c>
      <c r="J10" s="18">
        <v>761.7</v>
      </c>
      <c r="K10" s="18">
        <v>669.9</v>
      </c>
    </row>
    <row r="11" spans="1:12" ht="15" customHeight="1" x14ac:dyDescent="0.3">
      <c r="B11" s="37" t="s">
        <v>67</v>
      </c>
      <c r="C11" s="13">
        <v>93.8</v>
      </c>
      <c r="D11" s="13">
        <v>96.1</v>
      </c>
      <c r="E11" s="13">
        <v>88.6</v>
      </c>
      <c r="F11" s="13">
        <v>84.7</v>
      </c>
      <c r="G11" s="13">
        <v>77</v>
      </c>
      <c r="H11" s="13">
        <v>67.099999999999994</v>
      </c>
      <c r="I11" s="13">
        <v>59</v>
      </c>
      <c r="J11" s="13">
        <v>54.4</v>
      </c>
      <c r="K11" s="13">
        <v>46.9</v>
      </c>
    </row>
    <row r="12" spans="1:12" x14ac:dyDescent="0.3">
      <c r="B12" s="37"/>
      <c r="C12" s="215"/>
      <c r="D12" s="215"/>
      <c r="E12" s="215"/>
      <c r="F12" s="215"/>
      <c r="G12" s="215"/>
      <c r="H12" s="215"/>
      <c r="I12" s="215"/>
      <c r="J12" s="215"/>
      <c r="K12" s="215"/>
    </row>
    <row r="13" spans="1:12" ht="14.65" customHeight="1" x14ac:dyDescent="0.3">
      <c r="B13" s="3" t="s">
        <v>5</v>
      </c>
      <c r="C13" s="216"/>
      <c r="D13" s="216"/>
      <c r="E13" s="216"/>
      <c r="F13" s="217"/>
      <c r="G13" s="217"/>
      <c r="H13" s="217"/>
      <c r="I13" s="217"/>
      <c r="J13" s="217"/>
      <c r="K13" s="217"/>
    </row>
    <row r="14" spans="1:12" ht="14.5" x14ac:dyDescent="0.3">
      <c r="B14" s="24" t="s">
        <v>68</v>
      </c>
      <c r="C14" s="13">
        <v>17.399999999999999</v>
      </c>
      <c r="D14" s="13">
        <v>24.2</v>
      </c>
      <c r="E14" s="13">
        <v>21.7</v>
      </c>
      <c r="F14" s="13">
        <v>54.9</v>
      </c>
      <c r="G14" s="13">
        <v>22.7</v>
      </c>
      <c r="H14" s="13">
        <v>18.399999999999999</v>
      </c>
      <c r="I14" s="13">
        <v>10.4</v>
      </c>
      <c r="J14" s="13">
        <v>10.199999999999999</v>
      </c>
      <c r="K14" s="13">
        <v>13.2</v>
      </c>
    </row>
    <row r="15" spans="1:12" ht="14.5" x14ac:dyDescent="0.3">
      <c r="B15" s="24" t="s">
        <v>69</v>
      </c>
      <c r="C15" s="13">
        <v>0.2</v>
      </c>
      <c r="D15" s="13">
        <v>2</v>
      </c>
      <c r="E15" s="13">
        <v>7.3</v>
      </c>
      <c r="F15" s="13">
        <v>51.1</v>
      </c>
      <c r="G15" s="13">
        <v>6.2</v>
      </c>
      <c r="H15" s="13">
        <v>3.4</v>
      </c>
      <c r="I15" s="13">
        <v>0.7</v>
      </c>
      <c r="J15" s="13">
        <v>2.8</v>
      </c>
      <c r="K15" s="13">
        <v>1.2</v>
      </c>
    </row>
    <row r="16" spans="1:12" x14ac:dyDescent="0.3">
      <c r="B16" s="23" t="s">
        <v>5</v>
      </c>
      <c r="C16" s="16">
        <v>17.600000000000001</v>
      </c>
      <c r="D16" s="16">
        <v>26.2</v>
      </c>
      <c r="E16" s="16">
        <v>29</v>
      </c>
      <c r="F16" s="16">
        <v>106</v>
      </c>
      <c r="G16" s="16">
        <v>28.9</v>
      </c>
      <c r="H16" s="16">
        <v>21.8</v>
      </c>
      <c r="I16" s="16">
        <v>11.1</v>
      </c>
      <c r="J16" s="16">
        <v>13</v>
      </c>
      <c r="K16" s="16">
        <v>14.3</v>
      </c>
    </row>
    <row r="17" spans="2:11" x14ac:dyDescent="0.3">
      <c r="B17" s="23"/>
      <c r="C17" s="15"/>
      <c r="D17" s="15"/>
      <c r="E17" s="15"/>
      <c r="F17" s="15"/>
      <c r="G17" s="15"/>
      <c r="H17" s="15"/>
      <c r="I17" s="15"/>
      <c r="J17" s="15"/>
      <c r="K17" s="15"/>
    </row>
    <row r="18" spans="2:11" ht="14.65" customHeight="1" x14ac:dyDescent="0.3">
      <c r="B18" s="3" t="s">
        <v>70</v>
      </c>
      <c r="C18" s="216"/>
      <c r="D18" s="216"/>
      <c r="E18" s="216"/>
      <c r="F18" s="217"/>
      <c r="G18" s="217"/>
      <c r="H18" s="217"/>
      <c r="I18" s="217"/>
      <c r="J18" s="217"/>
      <c r="K18" s="217"/>
    </row>
    <row r="19" spans="2:11" x14ac:dyDescent="0.3">
      <c r="B19" s="24" t="s">
        <v>71</v>
      </c>
      <c r="C19" s="13">
        <v>17.399999999999999</v>
      </c>
      <c r="D19" s="13">
        <v>24.2</v>
      </c>
      <c r="E19" s="13">
        <v>21.1</v>
      </c>
      <c r="F19" s="13">
        <v>21.4</v>
      </c>
      <c r="G19" s="13">
        <v>22.7</v>
      </c>
      <c r="H19" s="13">
        <v>15.9</v>
      </c>
      <c r="I19" s="13">
        <v>10.4</v>
      </c>
      <c r="J19" s="13">
        <v>10.199999999999999</v>
      </c>
      <c r="K19" s="13">
        <v>13.2</v>
      </c>
    </row>
    <row r="20" spans="2:11" x14ac:dyDescent="0.3">
      <c r="B20" s="24" t="s">
        <v>72</v>
      </c>
      <c r="C20" s="13">
        <v>0.2</v>
      </c>
      <c r="D20" s="13">
        <v>2</v>
      </c>
      <c r="E20" s="13">
        <v>5.6</v>
      </c>
      <c r="F20" s="13">
        <v>15.6</v>
      </c>
      <c r="G20" s="13">
        <v>6.2</v>
      </c>
      <c r="H20" s="13">
        <v>1.9</v>
      </c>
      <c r="I20" s="13">
        <v>0.7</v>
      </c>
      <c r="J20" s="13">
        <v>2.8</v>
      </c>
      <c r="K20" s="13">
        <v>1.2</v>
      </c>
    </row>
    <row r="21" spans="2:11" x14ac:dyDescent="0.3">
      <c r="B21" s="23" t="s">
        <v>73</v>
      </c>
      <c r="C21" s="16">
        <v>17.599999999999998</v>
      </c>
      <c r="D21" s="16">
        <v>26.2</v>
      </c>
      <c r="E21" s="16">
        <v>26.700000000000003</v>
      </c>
      <c r="F21" s="16">
        <v>37.1</v>
      </c>
      <c r="G21" s="16">
        <v>28.9</v>
      </c>
      <c r="H21" s="16">
        <v>17.8</v>
      </c>
      <c r="I21" s="16">
        <v>11.1</v>
      </c>
      <c r="J21" s="16">
        <v>13</v>
      </c>
      <c r="K21" s="16">
        <v>14.3</v>
      </c>
    </row>
    <row r="22" spans="2:11" x14ac:dyDescent="0.3">
      <c r="B22" s="23"/>
      <c r="C22" s="15"/>
      <c r="D22" s="15"/>
      <c r="E22" s="15"/>
      <c r="F22" s="15"/>
      <c r="G22" s="15"/>
      <c r="H22" s="15"/>
      <c r="I22" s="15"/>
      <c r="J22" s="15"/>
      <c r="K22" s="15"/>
    </row>
    <row r="23" spans="2:11" ht="14.5" x14ac:dyDescent="0.3">
      <c r="B23" s="22" t="s">
        <v>74</v>
      </c>
      <c r="C23" s="13">
        <v>2.9</v>
      </c>
      <c r="D23" s="13">
        <v>3.4</v>
      </c>
      <c r="E23" s="13">
        <v>3.1</v>
      </c>
      <c r="F23" s="13">
        <v>3.2</v>
      </c>
      <c r="G23" s="13">
        <v>3.3</v>
      </c>
      <c r="H23" s="13">
        <v>2.6</v>
      </c>
      <c r="I23" s="13">
        <v>2</v>
      </c>
      <c r="J23" s="13">
        <v>1.6</v>
      </c>
      <c r="K23" s="13">
        <v>2.4</v>
      </c>
    </row>
    <row r="24" spans="2:11" x14ac:dyDescent="0.3">
      <c r="B24" s="22"/>
      <c r="C24" s="13"/>
      <c r="D24" s="13"/>
      <c r="E24" s="13"/>
      <c r="F24" s="13"/>
      <c r="G24" s="13"/>
      <c r="H24" s="13"/>
      <c r="I24" s="13"/>
      <c r="J24" s="13"/>
      <c r="K24" s="13"/>
    </row>
    <row r="25" spans="2:11" x14ac:dyDescent="0.3">
      <c r="B25" s="22" t="s">
        <v>75</v>
      </c>
      <c r="C25" s="13">
        <v>10.6</v>
      </c>
      <c r="D25" s="13">
        <v>17</v>
      </c>
      <c r="E25" s="13">
        <v>15.2</v>
      </c>
      <c r="F25" s="13">
        <v>49</v>
      </c>
      <c r="G25" s="13">
        <v>17.100000000000001</v>
      </c>
      <c r="H25" s="13">
        <v>15</v>
      </c>
      <c r="I25" s="13">
        <v>7.8</v>
      </c>
      <c r="J25" s="13">
        <v>6.2</v>
      </c>
      <c r="K25" s="13">
        <v>7.8</v>
      </c>
    </row>
    <row r="26" spans="2:11" x14ac:dyDescent="0.3">
      <c r="B26" s="22" t="s">
        <v>454</v>
      </c>
      <c r="C26" s="13">
        <v>6.8</v>
      </c>
      <c r="D26" s="13">
        <v>7.2</v>
      </c>
      <c r="E26" s="13">
        <v>6.5</v>
      </c>
      <c r="F26" s="13">
        <v>6</v>
      </c>
      <c r="G26" s="13">
        <v>5.6</v>
      </c>
      <c r="H26" s="13">
        <v>3.3</v>
      </c>
      <c r="I26" s="13">
        <v>2.6</v>
      </c>
      <c r="J26" s="13">
        <v>4</v>
      </c>
      <c r="K26" s="13">
        <v>5.4</v>
      </c>
    </row>
    <row r="27" spans="2:11" x14ac:dyDescent="0.3">
      <c r="B27" s="23" t="s">
        <v>76</v>
      </c>
      <c r="C27" s="16">
        <v>17.399999999999999</v>
      </c>
      <c r="D27" s="16">
        <v>24.2</v>
      </c>
      <c r="E27" s="16">
        <v>21.7</v>
      </c>
      <c r="F27" s="16">
        <v>54.9</v>
      </c>
      <c r="G27" s="16">
        <v>22.7</v>
      </c>
      <c r="H27" s="16">
        <v>18.399999999999999</v>
      </c>
      <c r="I27" s="16">
        <v>10.4</v>
      </c>
      <c r="J27" s="16">
        <v>10.199999999999999</v>
      </c>
      <c r="K27" s="16">
        <v>13.2</v>
      </c>
    </row>
    <row r="28" spans="2:11" ht="14.5" x14ac:dyDescent="0.3">
      <c r="B28" s="22" t="s">
        <v>77</v>
      </c>
      <c r="C28" s="13">
        <v>3.3</v>
      </c>
      <c r="D28" s="13">
        <v>4.4000000000000004</v>
      </c>
      <c r="E28" s="13">
        <v>3.9</v>
      </c>
      <c r="F28" s="13">
        <v>4</v>
      </c>
      <c r="G28" s="13">
        <v>7.8</v>
      </c>
      <c r="H28" s="13">
        <v>2.5</v>
      </c>
      <c r="I28" s="13">
        <v>1.9</v>
      </c>
      <c r="J28" s="13">
        <v>1.3</v>
      </c>
      <c r="K28" s="13">
        <v>2.2000000000000002</v>
      </c>
    </row>
    <row r="29" spans="2:11" x14ac:dyDescent="0.3">
      <c r="B29" s="10"/>
      <c r="C29" s="13"/>
      <c r="D29" s="13"/>
      <c r="E29" s="13"/>
      <c r="F29" s="13"/>
      <c r="G29" s="13"/>
      <c r="H29" s="13"/>
      <c r="I29" s="13"/>
      <c r="J29" s="13"/>
      <c r="K29" s="13"/>
    </row>
    <row r="30" spans="2:11" x14ac:dyDescent="0.3">
      <c r="B30" s="3" t="s">
        <v>8</v>
      </c>
      <c r="C30" s="216"/>
      <c r="D30" s="216"/>
      <c r="E30" s="216"/>
      <c r="F30" s="217"/>
      <c r="G30" s="217"/>
      <c r="H30" s="217"/>
      <c r="I30" s="217"/>
      <c r="J30" s="217"/>
      <c r="K30" s="217"/>
    </row>
    <row r="31" spans="2:11" x14ac:dyDescent="0.3">
      <c r="B31" s="20" t="s">
        <v>4</v>
      </c>
      <c r="C31" s="13">
        <v>32.6</v>
      </c>
      <c r="D31" s="13">
        <v>30</v>
      </c>
      <c r="E31" s="13">
        <v>30.5</v>
      </c>
      <c r="F31" s="13">
        <v>34.1</v>
      </c>
      <c r="G31" s="13">
        <v>37.4</v>
      </c>
      <c r="H31" s="13">
        <v>37.299999999999997</v>
      </c>
      <c r="I31" s="13">
        <v>34.700000000000003</v>
      </c>
      <c r="J31" s="13">
        <v>33.1</v>
      </c>
      <c r="K31" s="13">
        <v>34.5</v>
      </c>
    </row>
    <row r="32" spans="2:11" x14ac:dyDescent="0.3">
      <c r="B32" s="20" t="s">
        <v>3</v>
      </c>
      <c r="C32" s="13">
        <v>9.4</v>
      </c>
      <c r="D32" s="13">
        <v>9.3000000000000007</v>
      </c>
      <c r="E32" s="13">
        <v>8.6</v>
      </c>
      <c r="F32" s="13">
        <v>7.6</v>
      </c>
      <c r="G32" s="13">
        <v>7.9</v>
      </c>
      <c r="H32" s="13">
        <v>8.1999999999999993</v>
      </c>
      <c r="I32" s="13">
        <v>8</v>
      </c>
      <c r="J32" s="13">
        <v>7.7</v>
      </c>
      <c r="K32" s="13">
        <v>8.6999999999999993</v>
      </c>
    </row>
    <row r="33" spans="2:11" x14ac:dyDescent="0.3">
      <c r="B33" s="23" t="s">
        <v>78</v>
      </c>
      <c r="C33" s="38">
        <v>42</v>
      </c>
      <c r="D33" s="38">
        <v>39.299999999999997</v>
      </c>
      <c r="E33" s="38">
        <v>39</v>
      </c>
      <c r="F33" s="38">
        <v>41.7</v>
      </c>
      <c r="G33" s="38">
        <v>45.3</v>
      </c>
      <c r="H33" s="38">
        <v>45.5</v>
      </c>
      <c r="I33" s="38">
        <v>42.7</v>
      </c>
      <c r="J33" s="38">
        <v>40.799999999999997</v>
      </c>
      <c r="K33" s="38">
        <v>43.2</v>
      </c>
    </row>
    <row r="34" spans="2:11" x14ac:dyDescent="0.3">
      <c r="B34" s="20" t="s">
        <v>79</v>
      </c>
      <c r="C34" s="13">
        <v>18.2</v>
      </c>
      <c r="D34" s="13">
        <v>16.100000000000001</v>
      </c>
      <c r="E34" s="13">
        <v>9.9</v>
      </c>
      <c r="F34" s="13">
        <v>5</v>
      </c>
      <c r="G34" s="13">
        <v>1.3</v>
      </c>
      <c r="H34" s="13">
        <v>1.5</v>
      </c>
      <c r="I34" s="13">
        <v>1.5</v>
      </c>
      <c r="J34" s="13">
        <v>1.6</v>
      </c>
      <c r="K34" s="13">
        <v>1.8</v>
      </c>
    </row>
    <row r="35" spans="2:11" x14ac:dyDescent="0.3">
      <c r="B35" s="20" t="s">
        <v>9</v>
      </c>
      <c r="C35" s="13">
        <v>1.6</v>
      </c>
      <c r="D35" s="13">
        <v>1.9</v>
      </c>
      <c r="E35" s="13">
        <v>1.8</v>
      </c>
      <c r="F35" s="13">
        <v>1.7</v>
      </c>
      <c r="G35" s="13">
        <v>1.6</v>
      </c>
      <c r="H35" s="13">
        <v>1.9</v>
      </c>
      <c r="I35" s="13">
        <v>2.2999999999999998</v>
      </c>
      <c r="J35" s="13">
        <v>2.8</v>
      </c>
      <c r="K35" s="13">
        <v>2.8</v>
      </c>
    </row>
    <row r="36" spans="2:11" x14ac:dyDescent="0.3">
      <c r="B36" s="21" t="s">
        <v>439</v>
      </c>
      <c r="C36" s="16">
        <v>19.8</v>
      </c>
      <c r="D36" s="16">
        <v>18</v>
      </c>
      <c r="E36" s="16">
        <v>11.700000000000001</v>
      </c>
      <c r="F36" s="16">
        <v>6.7</v>
      </c>
      <c r="G36" s="16">
        <v>3</v>
      </c>
      <c r="H36" s="16">
        <v>3.3</v>
      </c>
      <c r="I36" s="16">
        <v>3.9</v>
      </c>
      <c r="J36" s="16">
        <v>4.5</v>
      </c>
      <c r="K36" s="16">
        <v>4.5999999999999996</v>
      </c>
    </row>
    <row r="37" spans="2:11" x14ac:dyDescent="0.3">
      <c r="B37" s="4" t="s">
        <v>80</v>
      </c>
      <c r="C37" s="16">
        <v>61.8</v>
      </c>
      <c r="D37" s="16">
        <v>57.3</v>
      </c>
      <c r="E37" s="16">
        <v>50.7</v>
      </c>
      <c r="F37" s="18">
        <v>48.400000000000006</v>
      </c>
      <c r="G37" s="18">
        <v>48.3</v>
      </c>
      <c r="H37" s="18">
        <v>48.9</v>
      </c>
      <c r="I37" s="18">
        <v>46.6</v>
      </c>
      <c r="J37" s="18">
        <v>45.3</v>
      </c>
      <c r="K37" s="18">
        <v>47.8</v>
      </c>
    </row>
    <row r="38" spans="2:11" x14ac:dyDescent="0.3">
      <c r="B38" s="4"/>
      <c r="C38" s="15"/>
      <c r="D38" s="15"/>
      <c r="E38" s="15"/>
      <c r="F38" s="39"/>
      <c r="G38" s="39"/>
      <c r="H38" s="39"/>
      <c r="I38" s="39"/>
      <c r="J38" s="39"/>
      <c r="K38" s="39"/>
    </row>
    <row r="39" spans="2:11" ht="14.5" x14ac:dyDescent="0.3">
      <c r="B39" s="10" t="s">
        <v>81</v>
      </c>
      <c r="C39" s="13">
        <v>11</v>
      </c>
      <c r="D39" s="13">
        <v>16</v>
      </c>
      <c r="E39" s="13">
        <v>17.600000000000001</v>
      </c>
      <c r="F39" s="13">
        <v>18.100000000000001</v>
      </c>
      <c r="G39" s="13">
        <v>17.399999999999999</v>
      </c>
      <c r="H39" s="13">
        <v>12.2</v>
      </c>
      <c r="I39" s="13">
        <v>9.3000000000000007</v>
      </c>
      <c r="J39" s="13">
        <v>12.5</v>
      </c>
      <c r="K39" s="13">
        <v>0.2</v>
      </c>
    </row>
    <row r="40" spans="2:11" x14ac:dyDescent="0.3">
      <c r="B40" s="4"/>
      <c r="C40" s="15"/>
      <c r="D40" s="15"/>
      <c r="E40" s="15"/>
      <c r="F40" s="39"/>
      <c r="G40" s="39"/>
      <c r="H40" s="39"/>
      <c r="I40" s="39"/>
      <c r="J40" s="39"/>
      <c r="K40" s="39"/>
    </row>
    <row r="41" spans="2:11" s="2" customFormat="1" x14ac:dyDescent="0.3">
      <c r="B41" s="3" t="s">
        <v>456</v>
      </c>
      <c r="C41" s="13"/>
      <c r="D41" s="13"/>
      <c r="E41" s="13"/>
      <c r="F41" s="13"/>
      <c r="G41" s="13"/>
      <c r="H41" s="13"/>
      <c r="I41" s="13"/>
      <c r="J41" s="13"/>
      <c r="K41" s="13"/>
    </row>
    <row r="42" spans="2:11" x14ac:dyDescent="0.3">
      <c r="B42" s="20" t="s">
        <v>1</v>
      </c>
      <c r="C42" s="17">
        <v>4530.4101559999999</v>
      </c>
      <c r="D42" s="17">
        <v>4766</v>
      </c>
      <c r="E42" s="17">
        <v>4308</v>
      </c>
      <c r="F42" s="17">
        <v>4297.5</v>
      </c>
      <c r="G42" s="17">
        <v>3973</v>
      </c>
      <c r="H42" s="17">
        <v>3756</v>
      </c>
      <c r="I42" s="17">
        <v>3363</v>
      </c>
      <c r="J42" s="17">
        <v>3100.3</v>
      </c>
      <c r="K42" s="17">
        <v>2585</v>
      </c>
    </row>
    <row r="43" spans="2:11" x14ac:dyDescent="0.3">
      <c r="B43" s="232" t="s">
        <v>438</v>
      </c>
      <c r="C43" s="17">
        <v>2070.1298830000001</v>
      </c>
      <c r="D43" s="17">
        <v>2245</v>
      </c>
      <c r="E43" s="17">
        <v>2204</v>
      </c>
      <c r="F43" s="17">
        <v>2311</v>
      </c>
      <c r="G43" s="17">
        <v>2221</v>
      </c>
      <c r="H43" s="17">
        <v>1975</v>
      </c>
      <c r="I43" s="17">
        <v>1508</v>
      </c>
      <c r="J43" s="17">
        <v>1441</v>
      </c>
      <c r="K43" s="17">
        <v>1153</v>
      </c>
    </row>
    <row r="44" spans="2:11" x14ac:dyDescent="0.3">
      <c r="B44" s="20" t="s">
        <v>2</v>
      </c>
      <c r="C44" s="17">
        <v>12.435483870967747</v>
      </c>
      <c r="D44" s="17">
        <v>8</v>
      </c>
      <c r="E44" s="17">
        <v>9</v>
      </c>
      <c r="F44" s="17">
        <v>6.9</v>
      </c>
      <c r="G44" s="17">
        <v>8</v>
      </c>
      <c r="H44" s="17">
        <v>9</v>
      </c>
      <c r="I44" s="17">
        <v>9.3000000000000007</v>
      </c>
      <c r="J44" s="17">
        <v>5.9</v>
      </c>
      <c r="K44" s="17">
        <v>123</v>
      </c>
    </row>
    <row r="45" spans="2:11" ht="18" customHeight="1" x14ac:dyDescent="0.3">
      <c r="C45" s="2"/>
    </row>
    <row r="46" spans="2:11" ht="122.25" customHeight="1" x14ac:dyDescent="0.3">
      <c r="B46" s="280" t="s">
        <v>455</v>
      </c>
      <c r="C46" s="281"/>
      <c r="D46" s="281"/>
      <c r="E46" s="281"/>
      <c r="F46" s="281"/>
      <c r="G46" s="281"/>
      <c r="H46" s="281"/>
      <c r="I46" s="281"/>
      <c r="J46" s="281"/>
      <c r="K46" s="281"/>
    </row>
  </sheetData>
  <mergeCells count="1">
    <mergeCell ref="B46:K46"/>
  </mergeCells>
  <printOptions horizontalCentered="1"/>
  <pageMargins left="0.7" right="0.7" top="0.75" bottom="0.75" header="0.3" footer="0.3"/>
  <pageSetup scale="53" orientation="landscape" cellComments="asDisplayed"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view="pageBreakPreview" topLeftCell="A4" zoomScale="90" zoomScaleNormal="96" zoomScaleSheetLayoutView="90" workbookViewId="0">
      <selection activeCell="B35" sqref="B35"/>
    </sheetView>
  </sheetViews>
  <sheetFormatPr defaultColWidth="11.7265625" defaultRowHeight="14" x14ac:dyDescent="0.3"/>
  <cols>
    <col min="1" max="1" width="1.7265625" style="1" customWidth="1"/>
    <col min="2" max="2" width="48" style="1" customWidth="1"/>
    <col min="3" max="15" width="13.7265625" style="1" customWidth="1"/>
    <col min="16" max="16" width="1.7265625" style="1" customWidth="1"/>
    <col min="17" max="16384" width="11.7265625" style="1"/>
  </cols>
  <sheetData>
    <row r="1" spans="2:15" ht="14.15" customHeight="1" x14ac:dyDescent="0.3"/>
    <row r="2" spans="2:15" ht="14.15" customHeight="1" x14ac:dyDescent="0.3">
      <c r="B2" s="29"/>
      <c r="C2" s="29"/>
      <c r="D2" s="29"/>
      <c r="E2" s="29"/>
      <c r="F2" s="29"/>
      <c r="G2" s="29"/>
      <c r="H2" s="29"/>
      <c r="I2" s="29"/>
      <c r="J2" s="29"/>
      <c r="K2" s="29"/>
      <c r="L2" s="29"/>
      <c r="M2" s="29"/>
      <c r="N2" s="29"/>
      <c r="O2" s="29"/>
    </row>
    <row r="3" spans="2:15" ht="15" customHeight="1" x14ac:dyDescent="0.35">
      <c r="B3" s="19" t="s">
        <v>381</v>
      </c>
      <c r="C3" s="19"/>
      <c r="D3" s="19"/>
      <c r="E3" s="19"/>
      <c r="F3" s="19"/>
      <c r="G3" s="19"/>
      <c r="H3" s="19"/>
      <c r="I3" s="19"/>
      <c r="J3" s="19"/>
      <c r="K3" s="19"/>
      <c r="L3" s="19"/>
      <c r="M3" s="19"/>
      <c r="N3" s="19"/>
      <c r="O3" s="19"/>
    </row>
    <row r="4" spans="2:15" ht="15" customHeight="1" x14ac:dyDescent="0.3">
      <c r="B4" s="7" t="s">
        <v>446</v>
      </c>
      <c r="C4" s="7"/>
      <c r="D4" s="7"/>
      <c r="E4" s="7"/>
      <c r="F4" s="7"/>
      <c r="G4" s="7"/>
      <c r="H4" s="7"/>
      <c r="I4" s="7"/>
      <c r="J4" s="7"/>
      <c r="K4" s="7"/>
      <c r="L4" s="7"/>
      <c r="M4" s="7"/>
      <c r="N4" s="7"/>
      <c r="O4" s="7"/>
    </row>
    <row r="5" spans="2:15" ht="14.15" customHeight="1" x14ac:dyDescent="0.3">
      <c r="B5" s="5"/>
      <c r="C5" s="5"/>
      <c r="D5" s="5"/>
      <c r="E5" s="5"/>
      <c r="F5" s="5"/>
      <c r="G5" s="5"/>
      <c r="H5" s="5"/>
      <c r="I5" s="5"/>
      <c r="J5" s="5"/>
      <c r="K5" s="5"/>
      <c r="L5" s="5"/>
      <c r="M5" s="5"/>
      <c r="N5" s="5"/>
      <c r="O5" s="5"/>
    </row>
    <row r="6" spans="2:15" ht="20.149999999999999" customHeight="1" x14ac:dyDescent="0.3">
      <c r="B6" s="41" t="s">
        <v>0</v>
      </c>
      <c r="C6" s="272" t="s">
        <v>449</v>
      </c>
      <c r="D6" s="272" t="s">
        <v>448</v>
      </c>
      <c r="E6" s="272" t="s">
        <v>447</v>
      </c>
      <c r="F6" s="272" t="s">
        <v>430</v>
      </c>
      <c r="G6" s="272" t="s">
        <v>431</v>
      </c>
      <c r="H6" s="272" t="s">
        <v>432</v>
      </c>
      <c r="I6" s="272" t="s">
        <v>401</v>
      </c>
      <c r="J6" s="273" t="s">
        <v>402</v>
      </c>
      <c r="K6" s="273" t="s">
        <v>403</v>
      </c>
      <c r="L6" s="273" t="s">
        <v>86</v>
      </c>
      <c r="M6" s="273">
        <v>44317</v>
      </c>
      <c r="N6" s="273">
        <v>44287</v>
      </c>
      <c r="O6" s="273">
        <v>44256</v>
      </c>
    </row>
    <row r="7" spans="2:15" s="2" customFormat="1" x14ac:dyDescent="0.3">
      <c r="B7" s="3" t="s">
        <v>10</v>
      </c>
      <c r="C7" s="3"/>
      <c r="D7" s="3"/>
      <c r="E7" s="3"/>
      <c r="F7" s="3"/>
      <c r="G7" s="3"/>
      <c r="H7" s="3"/>
      <c r="I7" s="3"/>
      <c r="J7" s="3"/>
      <c r="K7" s="3"/>
      <c r="L7" s="3"/>
      <c r="M7" s="3"/>
      <c r="N7" s="3"/>
      <c r="O7" s="3"/>
    </row>
    <row r="8" spans="2:15" ht="14.5" x14ac:dyDescent="0.3">
      <c r="B8" s="20" t="s">
        <v>6</v>
      </c>
      <c r="C8" s="13">
        <v>624.29999999999995</v>
      </c>
      <c r="D8" s="13">
        <v>612.9</v>
      </c>
      <c r="E8" s="13">
        <v>619.6</v>
      </c>
      <c r="F8" s="13">
        <v>643.20000000000005</v>
      </c>
      <c r="G8" s="13">
        <v>620.1</v>
      </c>
      <c r="H8" s="13">
        <v>623.29999999999995</v>
      </c>
      <c r="I8" s="13">
        <v>594</v>
      </c>
      <c r="J8" s="13">
        <v>604.6</v>
      </c>
      <c r="K8" s="13">
        <v>588.4</v>
      </c>
      <c r="L8" s="13">
        <v>577.6</v>
      </c>
      <c r="M8" s="13">
        <v>559</v>
      </c>
      <c r="N8" s="13">
        <v>550.5</v>
      </c>
      <c r="O8" s="13">
        <v>496.7</v>
      </c>
    </row>
    <row r="9" spans="2:15" ht="14.5" x14ac:dyDescent="0.3">
      <c r="B9" s="20" t="s">
        <v>7</v>
      </c>
      <c r="C9" s="13">
        <v>538.79999999999995</v>
      </c>
      <c r="D9" s="13">
        <v>531.9</v>
      </c>
      <c r="E9" s="13">
        <v>538.20000000000005</v>
      </c>
      <c r="F9" s="13">
        <v>563.20000000000005</v>
      </c>
      <c r="G9" s="13">
        <v>550.70000000000005</v>
      </c>
      <c r="H9" s="13">
        <v>557.20000000000005</v>
      </c>
      <c r="I9" s="13">
        <v>538.6</v>
      </c>
      <c r="J9" s="13">
        <v>552.29999999999995</v>
      </c>
      <c r="K9" s="13">
        <v>541.4</v>
      </c>
      <c r="L9" s="13">
        <v>534.70000000000005</v>
      </c>
      <c r="M9" s="13">
        <v>515.1</v>
      </c>
      <c r="N9" s="13">
        <v>512.70000000000005</v>
      </c>
      <c r="O9" s="13">
        <v>461.6</v>
      </c>
    </row>
    <row r="10" spans="2:15" x14ac:dyDescent="0.3">
      <c r="B10" s="21" t="s">
        <v>11</v>
      </c>
      <c r="C10" s="16">
        <v>1163.0999999999999</v>
      </c>
      <c r="D10" s="16">
        <v>1144.8</v>
      </c>
      <c r="E10" s="16">
        <v>1157.8</v>
      </c>
      <c r="F10" s="16">
        <v>1206.4000000000001</v>
      </c>
      <c r="G10" s="16">
        <v>1170.8</v>
      </c>
      <c r="H10" s="16">
        <v>1180.5</v>
      </c>
      <c r="I10" s="16">
        <v>1132.5999999999999</v>
      </c>
      <c r="J10" s="16">
        <v>1156.9000000000001</v>
      </c>
      <c r="K10" s="16">
        <v>1129.9000000000001</v>
      </c>
      <c r="L10" s="16">
        <v>1112.3</v>
      </c>
      <c r="M10" s="16">
        <v>1074.0999999999999</v>
      </c>
      <c r="N10" s="16">
        <v>1063.2</v>
      </c>
      <c r="O10" s="16">
        <v>958.3</v>
      </c>
    </row>
    <row r="11" spans="2:15" x14ac:dyDescent="0.3">
      <c r="B11" s="11"/>
      <c r="C11" s="13"/>
      <c r="D11" s="13"/>
      <c r="E11" s="13"/>
      <c r="F11" s="13"/>
      <c r="G11" s="13"/>
      <c r="H11" s="13"/>
      <c r="I11" s="13"/>
      <c r="J11" s="13"/>
      <c r="K11" s="13"/>
      <c r="L11" s="13"/>
      <c r="M11" s="13"/>
      <c r="N11" s="13"/>
      <c r="O11" s="13"/>
    </row>
    <row r="12" spans="2:15" x14ac:dyDescent="0.3">
      <c r="B12" s="3" t="s">
        <v>5</v>
      </c>
      <c r="C12" s="13"/>
      <c r="D12" s="13"/>
      <c r="E12" s="13"/>
      <c r="F12" s="13"/>
      <c r="G12" s="13"/>
      <c r="H12" s="13"/>
      <c r="I12" s="13"/>
      <c r="J12" s="13"/>
      <c r="K12" s="13"/>
      <c r="L12" s="13"/>
      <c r="M12" s="13"/>
      <c r="N12" s="13"/>
      <c r="O12" s="13"/>
    </row>
    <row r="13" spans="2:15" ht="14.5" x14ac:dyDescent="0.3">
      <c r="B13" s="24" t="s">
        <v>20</v>
      </c>
      <c r="C13" s="13">
        <v>6</v>
      </c>
      <c r="D13" s="13">
        <v>5.4</v>
      </c>
      <c r="E13" s="13">
        <v>5.9</v>
      </c>
      <c r="F13" s="13">
        <v>10.5</v>
      </c>
      <c r="G13" s="13">
        <v>7.1</v>
      </c>
      <c r="H13" s="13">
        <v>6.6</v>
      </c>
      <c r="I13" s="13">
        <v>9.6</v>
      </c>
      <c r="J13" s="13">
        <v>6.4</v>
      </c>
      <c r="K13" s="13">
        <v>5.7</v>
      </c>
      <c r="L13" s="13">
        <v>11.2</v>
      </c>
      <c r="M13" s="13">
        <v>5.7</v>
      </c>
      <c r="N13" s="13">
        <v>38</v>
      </c>
      <c r="O13" s="13">
        <v>12.5</v>
      </c>
    </row>
    <row r="14" spans="2:15" ht="14.5" x14ac:dyDescent="0.3">
      <c r="B14" s="24" t="s">
        <v>19</v>
      </c>
      <c r="C14" s="13">
        <v>0.3</v>
      </c>
      <c r="D14" s="13">
        <v>-0.2</v>
      </c>
      <c r="E14" s="13">
        <v>0.1</v>
      </c>
      <c r="F14" s="13">
        <v>1.6</v>
      </c>
      <c r="G14" s="13">
        <v>-0.3</v>
      </c>
      <c r="H14" s="13">
        <v>0.7</v>
      </c>
      <c r="I14" s="13">
        <v>1.8</v>
      </c>
      <c r="J14" s="13">
        <v>1.2</v>
      </c>
      <c r="K14" s="13">
        <v>4.3</v>
      </c>
      <c r="L14" s="13">
        <v>14.8</v>
      </c>
      <c r="M14" s="13">
        <v>0.4</v>
      </c>
      <c r="N14" s="13">
        <v>35.9</v>
      </c>
      <c r="O14" s="13">
        <v>6.9</v>
      </c>
    </row>
    <row r="15" spans="2:15" x14ac:dyDescent="0.3">
      <c r="B15" s="23" t="s">
        <v>5</v>
      </c>
      <c r="C15" s="218">
        <v>6.3</v>
      </c>
      <c r="D15" s="218">
        <v>5.2</v>
      </c>
      <c r="E15" s="218">
        <v>6.1</v>
      </c>
      <c r="F15" s="218">
        <v>12.1</v>
      </c>
      <c r="G15" s="218">
        <v>6.9</v>
      </c>
      <c r="H15" s="218">
        <v>7.2</v>
      </c>
      <c r="I15" s="218">
        <v>11.4</v>
      </c>
      <c r="J15" s="218">
        <v>7.6</v>
      </c>
      <c r="K15" s="218">
        <v>10</v>
      </c>
      <c r="L15" s="218">
        <v>26</v>
      </c>
      <c r="M15" s="218">
        <v>6.1</v>
      </c>
      <c r="N15" s="218">
        <v>73.8</v>
      </c>
      <c r="O15" s="218">
        <v>19.399999999999999</v>
      </c>
    </row>
    <row r="16" spans="2:15" ht="14.25" customHeight="1" x14ac:dyDescent="0.3">
      <c r="B16" s="9"/>
      <c r="C16" s="15"/>
      <c r="D16" s="15"/>
      <c r="E16" s="15"/>
      <c r="F16" s="15"/>
      <c r="G16" s="15"/>
      <c r="H16" s="15"/>
      <c r="I16" s="15"/>
      <c r="J16" s="15"/>
      <c r="K16" s="219"/>
      <c r="L16" s="15"/>
      <c r="M16" s="15"/>
      <c r="N16" s="15"/>
      <c r="O16" s="15"/>
    </row>
    <row r="17" spans="2:15" ht="14.25" customHeight="1" x14ac:dyDescent="0.3">
      <c r="B17" s="191" t="s">
        <v>18</v>
      </c>
      <c r="C17" s="13"/>
      <c r="D17" s="13"/>
      <c r="E17" s="13"/>
      <c r="F17" s="13"/>
      <c r="G17" s="13"/>
      <c r="H17" s="13"/>
      <c r="I17" s="13"/>
      <c r="J17" s="13"/>
      <c r="K17" s="13"/>
      <c r="L17" s="13"/>
      <c r="M17" s="13"/>
      <c r="N17" s="13"/>
      <c r="O17" s="13"/>
    </row>
    <row r="18" spans="2:15" ht="14.25" customHeight="1" x14ac:dyDescent="0.3">
      <c r="B18" s="22" t="s">
        <v>12</v>
      </c>
      <c r="C18" s="13">
        <v>6</v>
      </c>
      <c r="D18" s="13">
        <v>5.4</v>
      </c>
      <c r="E18" s="13">
        <v>5.9</v>
      </c>
      <c r="F18" s="13">
        <v>10.5</v>
      </c>
      <c r="G18" s="13">
        <v>7.1</v>
      </c>
      <c r="H18" s="13">
        <v>6.6</v>
      </c>
      <c r="I18" s="13">
        <v>9</v>
      </c>
      <c r="J18" s="13">
        <v>6.4</v>
      </c>
      <c r="K18" s="13">
        <v>5.7</v>
      </c>
      <c r="L18" s="13">
        <v>10.4</v>
      </c>
      <c r="M18" s="13">
        <v>5.7</v>
      </c>
      <c r="N18" s="13">
        <v>5.4</v>
      </c>
      <c r="O18" s="13">
        <v>12.5</v>
      </c>
    </row>
    <row r="19" spans="2:15" ht="14.25" customHeight="1" x14ac:dyDescent="0.3">
      <c r="B19" s="22" t="s">
        <v>13</v>
      </c>
      <c r="C19" s="13">
        <v>0.3</v>
      </c>
      <c r="D19" s="13">
        <v>-0.2</v>
      </c>
      <c r="E19" s="13">
        <v>0.1</v>
      </c>
      <c r="F19" s="13">
        <v>1.6</v>
      </c>
      <c r="G19" s="13">
        <v>-0.3</v>
      </c>
      <c r="H19" s="13">
        <v>0.7</v>
      </c>
      <c r="I19" s="13">
        <v>0.1</v>
      </c>
      <c r="J19" s="13">
        <v>1.2</v>
      </c>
      <c r="K19" s="13">
        <v>4.3</v>
      </c>
      <c r="L19" s="13">
        <v>13.9</v>
      </c>
      <c r="M19" s="13">
        <v>0.4</v>
      </c>
      <c r="N19" s="13">
        <v>1.4</v>
      </c>
      <c r="O19" s="13">
        <v>6.9</v>
      </c>
    </row>
    <row r="20" spans="2:15" ht="14.25" customHeight="1" x14ac:dyDescent="0.3">
      <c r="B20" s="23" t="s">
        <v>14</v>
      </c>
      <c r="C20" s="218">
        <v>6.3</v>
      </c>
      <c r="D20" s="218">
        <v>5.2</v>
      </c>
      <c r="E20" s="218">
        <v>6.1</v>
      </c>
      <c r="F20" s="218">
        <v>12.1</v>
      </c>
      <c r="G20" s="218">
        <v>6.9</v>
      </c>
      <c r="H20" s="218">
        <v>7.2</v>
      </c>
      <c r="I20" s="218">
        <v>9.1</v>
      </c>
      <c r="J20" s="218">
        <v>7.6000000000000005</v>
      </c>
      <c r="K20" s="218">
        <v>10</v>
      </c>
      <c r="L20" s="218">
        <v>24.2</v>
      </c>
      <c r="M20" s="218">
        <v>6.1</v>
      </c>
      <c r="N20" s="218">
        <v>6.7</v>
      </c>
      <c r="O20" s="218">
        <v>19.399999999999999</v>
      </c>
    </row>
    <row r="21" spans="2:15" ht="14.25" customHeight="1" x14ac:dyDescent="0.3">
      <c r="B21" s="9"/>
      <c r="C21" s="220"/>
      <c r="D21" s="220"/>
      <c r="E21" s="220"/>
      <c r="F21" s="220"/>
      <c r="G21" s="220"/>
      <c r="H21" s="220"/>
      <c r="I21" s="220"/>
      <c r="J21" s="220"/>
      <c r="K21" s="220"/>
      <c r="L21" s="220"/>
      <c r="M21" s="220"/>
      <c r="N21" s="220"/>
      <c r="O21" s="220"/>
    </row>
    <row r="22" spans="2:15" ht="14.5" x14ac:dyDescent="0.3">
      <c r="B22" s="24" t="s">
        <v>17</v>
      </c>
      <c r="C22" s="13">
        <v>0.9</v>
      </c>
      <c r="D22" s="13">
        <v>0.9</v>
      </c>
      <c r="E22" s="13">
        <v>1.2</v>
      </c>
      <c r="F22" s="13">
        <v>1.1000000000000001</v>
      </c>
      <c r="G22" s="13">
        <v>1.2</v>
      </c>
      <c r="H22" s="13">
        <v>1.1000000000000001</v>
      </c>
      <c r="I22" s="13">
        <v>1.1000000000000001</v>
      </c>
      <c r="J22" s="13">
        <v>1.2</v>
      </c>
      <c r="K22" s="13">
        <v>0.8</v>
      </c>
      <c r="L22" s="13">
        <v>0.9</v>
      </c>
      <c r="M22" s="13">
        <v>1</v>
      </c>
      <c r="N22" s="13">
        <v>1.3</v>
      </c>
      <c r="O22" s="13">
        <v>1.2</v>
      </c>
    </row>
    <row r="23" spans="2:15" x14ac:dyDescent="0.3">
      <c r="B23" s="10"/>
      <c r="C23" s="12"/>
      <c r="D23" s="12"/>
      <c r="E23" s="12"/>
      <c r="F23" s="12"/>
      <c r="G23" s="12"/>
      <c r="H23" s="12"/>
      <c r="I23" s="12"/>
      <c r="J23" s="12"/>
      <c r="K23" s="12"/>
      <c r="L23" s="12"/>
      <c r="M23" s="12"/>
      <c r="N23" s="12"/>
      <c r="O23" s="12"/>
    </row>
    <row r="24" spans="2:15" x14ac:dyDescent="0.3">
      <c r="B24" s="191" t="s">
        <v>8</v>
      </c>
      <c r="C24" s="12"/>
      <c r="D24" s="12"/>
      <c r="E24" s="12"/>
      <c r="F24" s="12"/>
      <c r="G24" s="12"/>
      <c r="H24" s="12"/>
      <c r="I24" s="12"/>
      <c r="J24" s="12"/>
      <c r="K24" s="12"/>
      <c r="L24" s="12"/>
      <c r="M24" s="12"/>
      <c r="N24" s="12"/>
      <c r="O24" s="12"/>
    </row>
    <row r="25" spans="2:15" x14ac:dyDescent="0.3">
      <c r="B25" s="22" t="s">
        <v>4</v>
      </c>
      <c r="C25" s="13">
        <v>32.6</v>
      </c>
      <c r="D25" s="13">
        <v>29.9</v>
      </c>
      <c r="E25" s="13">
        <v>29.6</v>
      </c>
      <c r="F25" s="13">
        <v>30</v>
      </c>
      <c r="G25" s="13">
        <v>29.9</v>
      </c>
      <c r="H25" s="13">
        <v>29.3</v>
      </c>
      <c r="I25" s="13">
        <v>30.5</v>
      </c>
      <c r="J25" s="13">
        <v>33.200000000000003</v>
      </c>
      <c r="K25" s="13">
        <v>34.4</v>
      </c>
      <c r="L25" s="13">
        <v>34.1</v>
      </c>
      <c r="M25" s="13">
        <v>34.5</v>
      </c>
      <c r="N25" s="13">
        <v>35</v>
      </c>
      <c r="O25" s="13">
        <v>37.4</v>
      </c>
    </row>
    <row r="26" spans="2:15" x14ac:dyDescent="0.3">
      <c r="B26" s="22" t="s">
        <v>3</v>
      </c>
      <c r="C26" s="14">
        <v>9.4</v>
      </c>
      <c r="D26" s="14">
        <v>10.5</v>
      </c>
      <c r="E26" s="14">
        <v>9.6999999999999993</v>
      </c>
      <c r="F26" s="14">
        <v>9.3000000000000007</v>
      </c>
      <c r="G26" s="14">
        <v>8.5</v>
      </c>
      <c r="H26" s="14">
        <v>8.5</v>
      </c>
      <c r="I26" s="14">
        <v>8.6</v>
      </c>
      <c r="J26" s="14">
        <v>8.1999999999999993</v>
      </c>
      <c r="K26" s="14">
        <v>7.9</v>
      </c>
      <c r="L26" s="14">
        <v>7.6</v>
      </c>
      <c r="M26" s="14">
        <v>7.6</v>
      </c>
      <c r="N26" s="14">
        <v>7.5</v>
      </c>
      <c r="O26" s="14">
        <v>7.9</v>
      </c>
    </row>
    <row r="27" spans="2:15" s="8" customFormat="1" x14ac:dyDescent="0.3">
      <c r="B27" s="23" t="s">
        <v>437</v>
      </c>
      <c r="C27" s="15">
        <v>42</v>
      </c>
      <c r="D27" s="15">
        <v>40.4</v>
      </c>
      <c r="E27" s="15">
        <v>39.4</v>
      </c>
      <c r="F27" s="15">
        <v>39.299999999999997</v>
      </c>
      <c r="G27" s="15">
        <v>38.4</v>
      </c>
      <c r="H27" s="15">
        <v>37.799999999999997</v>
      </c>
      <c r="I27" s="15">
        <v>39</v>
      </c>
      <c r="J27" s="15">
        <v>41.400000000000006</v>
      </c>
      <c r="K27" s="15">
        <v>42.2</v>
      </c>
      <c r="L27" s="15">
        <v>41.7</v>
      </c>
      <c r="M27" s="15">
        <v>42</v>
      </c>
      <c r="N27" s="15">
        <v>42.5</v>
      </c>
      <c r="O27" s="15">
        <v>45.3</v>
      </c>
    </row>
    <row r="28" spans="2:15" x14ac:dyDescent="0.3">
      <c r="B28" s="22" t="s">
        <v>79</v>
      </c>
      <c r="C28" s="13">
        <v>18.2</v>
      </c>
      <c r="D28" s="13">
        <v>18.399999999999999</v>
      </c>
      <c r="E28" s="13">
        <v>17.3</v>
      </c>
      <c r="F28" s="13">
        <v>16.100000000000001</v>
      </c>
      <c r="G28" s="13">
        <v>11.6</v>
      </c>
      <c r="H28" s="13">
        <v>11.3</v>
      </c>
      <c r="I28" s="13">
        <v>9.9</v>
      </c>
      <c r="J28" s="13">
        <v>6.3</v>
      </c>
      <c r="K28" s="13">
        <v>4.3</v>
      </c>
      <c r="L28" s="13">
        <v>5</v>
      </c>
      <c r="M28" s="13">
        <v>4.3</v>
      </c>
      <c r="N28" s="13">
        <v>3.7</v>
      </c>
      <c r="O28" s="13">
        <v>1.3</v>
      </c>
    </row>
    <row r="29" spans="2:15" x14ac:dyDescent="0.3">
      <c r="B29" s="22" t="s">
        <v>9</v>
      </c>
      <c r="C29" s="14">
        <v>1.6</v>
      </c>
      <c r="D29" s="14">
        <v>1.8</v>
      </c>
      <c r="E29" s="14">
        <v>1.7</v>
      </c>
      <c r="F29" s="14">
        <v>1.9</v>
      </c>
      <c r="G29" s="14">
        <v>1.9</v>
      </c>
      <c r="H29" s="14">
        <v>1.8</v>
      </c>
      <c r="I29" s="14">
        <v>1.8</v>
      </c>
      <c r="J29" s="14">
        <v>1.9</v>
      </c>
      <c r="K29" s="14">
        <v>1.9</v>
      </c>
      <c r="L29" s="14">
        <v>1.7</v>
      </c>
      <c r="M29" s="14">
        <v>1.5</v>
      </c>
      <c r="N29" s="14">
        <v>1.5</v>
      </c>
      <c r="O29" s="14">
        <v>1.6</v>
      </c>
    </row>
    <row r="30" spans="2:15" x14ac:dyDescent="0.3">
      <c r="B30" s="23" t="s">
        <v>439</v>
      </c>
      <c r="C30" s="271">
        <v>19.8</v>
      </c>
      <c r="D30" s="271">
        <v>20.100000000000001</v>
      </c>
      <c r="E30" s="271">
        <v>19</v>
      </c>
      <c r="F30" s="271">
        <v>18</v>
      </c>
      <c r="G30" s="271">
        <v>13.5</v>
      </c>
      <c r="H30" s="271">
        <v>13.100000000000001</v>
      </c>
      <c r="I30" s="271">
        <v>11.700000000000001</v>
      </c>
      <c r="J30" s="271">
        <v>8.3000000000000007</v>
      </c>
      <c r="K30" s="271">
        <v>6.3</v>
      </c>
      <c r="L30" s="15">
        <v>6.7</v>
      </c>
      <c r="M30" s="15">
        <v>5.8</v>
      </c>
      <c r="N30" s="15">
        <v>5.2</v>
      </c>
      <c r="O30" s="15">
        <v>3</v>
      </c>
    </row>
    <row r="31" spans="2:15" s="2" customFormat="1" ht="15" x14ac:dyDescent="0.3">
      <c r="B31" s="9" t="s">
        <v>16</v>
      </c>
      <c r="C31" s="16">
        <v>61.8</v>
      </c>
      <c r="D31" s="16">
        <v>60.5</v>
      </c>
      <c r="E31" s="16">
        <v>58.4</v>
      </c>
      <c r="F31" s="16">
        <v>57.3</v>
      </c>
      <c r="G31" s="16">
        <v>51.9</v>
      </c>
      <c r="H31" s="16">
        <v>50.9</v>
      </c>
      <c r="I31" s="16">
        <v>50.7</v>
      </c>
      <c r="J31" s="16">
        <v>49.7</v>
      </c>
      <c r="K31" s="16">
        <v>48.5</v>
      </c>
      <c r="L31" s="16">
        <v>48.4</v>
      </c>
      <c r="M31" s="16">
        <v>47.8</v>
      </c>
      <c r="N31" s="16">
        <v>47.7</v>
      </c>
      <c r="O31" s="16">
        <v>48.3</v>
      </c>
    </row>
    <row r="32" spans="2:15" x14ac:dyDescent="0.3">
      <c r="B32" s="10"/>
      <c r="C32" s="221"/>
      <c r="D32" s="221"/>
      <c r="E32" s="221"/>
      <c r="F32" s="221"/>
      <c r="G32" s="221"/>
      <c r="H32" s="221"/>
      <c r="I32" s="221"/>
      <c r="J32" s="221"/>
      <c r="K32" s="221"/>
      <c r="L32" s="221"/>
      <c r="M32" s="221"/>
      <c r="N32" s="221"/>
      <c r="O32" s="221"/>
    </row>
    <row r="33" spans="2:15" ht="14.5" x14ac:dyDescent="0.3">
      <c r="B33" s="25" t="s">
        <v>15</v>
      </c>
      <c r="C33" s="13">
        <v>3.5</v>
      </c>
      <c r="D33" s="13">
        <v>4</v>
      </c>
      <c r="E33" s="13">
        <v>3.5</v>
      </c>
      <c r="F33" s="13">
        <v>4.7</v>
      </c>
      <c r="G33" s="13">
        <v>5.5</v>
      </c>
      <c r="H33" s="13">
        <v>5.8</v>
      </c>
      <c r="I33" s="13">
        <v>5.5</v>
      </c>
      <c r="J33" s="13">
        <v>5.6</v>
      </c>
      <c r="K33" s="13">
        <v>6.5</v>
      </c>
      <c r="L33" s="13">
        <v>6</v>
      </c>
      <c r="M33" s="13">
        <v>5.2</v>
      </c>
      <c r="N33" s="13">
        <v>6.9</v>
      </c>
      <c r="O33" s="13">
        <v>6.9</v>
      </c>
    </row>
    <row r="34" spans="2:15" x14ac:dyDescent="0.3">
      <c r="B34" s="4"/>
      <c r="C34" s="15"/>
      <c r="D34" s="15"/>
      <c r="E34" s="15"/>
      <c r="F34" s="15"/>
      <c r="G34" s="15"/>
      <c r="H34" s="15"/>
      <c r="I34" s="15"/>
      <c r="J34" s="15"/>
      <c r="K34" s="15"/>
      <c r="L34" s="15"/>
      <c r="M34" s="15"/>
      <c r="N34" s="15"/>
      <c r="O34" s="15"/>
    </row>
    <row r="35" spans="2:15" s="2" customFormat="1" x14ac:dyDescent="0.3">
      <c r="B35" s="3" t="s">
        <v>456</v>
      </c>
      <c r="C35" s="216"/>
      <c r="D35" s="216"/>
      <c r="E35" s="216"/>
      <c r="F35" s="216"/>
      <c r="G35" s="216"/>
      <c r="H35" s="216"/>
      <c r="I35" s="216"/>
      <c r="J35" s="216"/>
      <c r="K35" s="216"/>
      <c r="L35" s="216"/>
      <c r="M35" s="216"/>
      <c r="N35" s="216"/>
      <c r="O35" s="216"/>
    </row>
    <row r="36" spans="2:15" x14ac:dyDescent="0.3">
      <c r="B36" s="20" t="s">
        <v>1</v>
      </c>
      <c r="C36" s="26">
        <v>4530</v>
      </c>
      <c r="D36" s="26">
        <v>4374</v>
      </c>
      <c r="E36" s="26">
        <v>4516</v>
      </c>
      <c r="F36" s="26">
        <v>4766</v>
      </c>
      <c r="G36" s="26">
        <v>4567</v>
      </c>
      <c r="H36" s="26">
        <v>4605</v>
      </c>
      <c r="I36" s="26">
        <v>4308</v>
      </c>
      <c r="J36" s="26">
        <v>4523</v>
      </c>
      <c r="K36" s="26">
        <v>4395</v>
      </c>
      <c r="L36" s="26">
        <v>4298</v>
      </c>
      <c r="M36" s="26">
        <v>4204</v>
      </c>
      <c r="N36" s="26">
        <v>4181</v>
      </c>
      <c r="O36" s="26">
        <v>3973</v>
      </c>
    </row>
    <row r="37" spans="2:15" x14ac:dyDescent="0.3">
      <c r="B37" s="232" t="s">
        <v>438</v>
      </c>
      <c r="C37" s="26">
        <v>2070</v>
      </c>
      <c r="D37" s="26">
        <v>2048</v>
      </c>
      <c r="E37" s="26">
        <v>2028</v>
      </c>
      <c r="F37" s="26">
        <v>2245</v>
      </c>
      <c r="G37" s="26">
        <v>2199</v>
      </c>
      <c r="H37" s="26">
        <v>2297</v>
      </c>
      <c r="I37" s="26">
        <v>2204</v>
      </c>
      <c r="J37" s="26">
        <v>2274</v>
      </c>
      <c r="K37" s="26">
        <v>2226</v>
      </c>
      <c r="L37" s="26">
        <v>2311</v>
      </c>
      <c r="M37" s="26">
        <v>2269</v>
      </c>
      <c r="N37" s="26">
        <v>2266</v>
      </c>
      <c r="O37" s="26">
        <v>2221</v>
      </c>
    </row>
    <row r="38" spans="2:15" x14ac:dyDescent="0.3">
      <c r="B38" s="20" t="s">
        <v>2</v>
      </c>
      <c r="C38" s="26">
        <v>20</v>
      </c>
      <c r="D38" s="26">
        <v>8</v>
      </c>
      <c r="E38" s="26">
        <v>8</v>
      </c>
      <c r="F38" s="26">
        <v>8</v>
      </c>
      <c r="G38" s="26">
        <v>8</v>
      </c>
      <c r="H38" s="26">
        <v>8</v>
      </c>
      <c r="I38" s="26">
        <v>8</v>
      </c>
      <c r="J38" s="26">
        <v>9</v>
      </c>
      <c r="K38" s="26">
        <v>10</v>
      </c>
      <c r="L38" s="26">
        <v>8</v>
      </c>
      <c r="M38" s="26">
        <v>6</v>
      </c>
      <c r="N38" s="26">
        <v>7</v>
      </c>
      <c r="O38" s="26">
        <v>7</v>
      </c>
    </row>
    <row r="39" spans="2:15" ht="30" customHeight="1" x14ac:dyDescent="0.3">
      <c r="K39" s="17"/>
      <c r="L39" s="17"/>
      <c r="M39" s="17"/>
      <c r="N39" s="17"/>
      <c r="O39" s="17"/>
    </row>
    <row r="40" spans="2:15" ht="165" customHeight="1" x14ac:dyDescent="0.3">
      <c r="B40" s="282" t="s">
        <v>443</v>
      </c>
      <c r="C40" s="282"/>
      <c r="D40" s="282"/>
      <c r="E40" s="282"/>
      <c r="F40" s="282"/>
      <c r="G40" s="282"/>
      <c r="H40" s="282"/>
      <c r="I40" s="282"/>
      <c r="J40" s="282"/>
      <c r="K40" s="282"/>
      <c r="L40" s="282"/>
      <c r="M40" s="282"/>
      <c r="N40" s="282"/>
      <c r="O40" s="282"/>
    </row>
    <row r="41" spans="2:15" x14ac:dyDescent="0.3">
      <c r="B41" s="3"/>
      <c r="C41" s="3"/>
      <c r="D41" s="3"/>
      <c r="E41" s="3"/>
      <c r="F41" s="3"/>
      <c r="G41" s="3"/>
      <c r="H41" s="3"/>
      <c r="I41" s="3"/>
      <c r="J41" s="3"/>
      <c r="K41" s="3"/>
      <c r="L41" s="3"/>
      <c r="M41" s="3"/>
      <c r="N41" s="3"/>
      <c r="O41" s="3"/>
    </row>
  </sheetData>
  <mergeCells count="1">
    <mergeCell ref="B40:O40"/>
  </mergeCells>
  <printOptions horizontalCentered="1"/>
  <pageMargins left="0.7" right="0.7" top="0.75" bottom="0.75" header="0.3" footer="0.3"/>
  <pageSetup scale="53" orientation="landscape" cellComments="asDisplayed" verticalDpi="1200" r:id="rId1"/>
  <customProperties>
    <customPr name="SheetOptions" r:id="rId2"/>
    <customPr name="WORKBKFUNCTIONCACHE" r:id="rId3"/>
  </customProperties>
  <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B1:J33"/>
  <sheetViews>
    <sheetView showGridLines="0" workbookViewId="0">
      <selection activeCell="R33" sqref="R33"/>
    </sheetView>
  </sheetViews>
  <sheetFormatPr defaultColWidth="8.7265625" defaultRowHeight="14.5" x14ac:dyDescent="0.35"/>
  <cols>
    <col min="1" max="2" width="2.54296875" style="5" customWidth="1"/>
    <col min="3" max="9" width="8.7265625" style="5"/>
    <col min="10" max="10" width="2.54296875" customWidth="1"/>
    <col min="11" max="16384" width="8.7265625" style="5"/>
  </cols>
  <sheetData>
    <row r="1" spans="2:10" ht="15" thickBot="1" x14ac:dyDescent="0.4"/>
    <row r="2" spans="2:10" x14ac:dyDescent="0.35">
      <c r="B2" s="178" t="s">
        <v>372</v>
      </c>
      <c r="C2" s="179"/>
      <c r="D2" s="180"/>
      <c r="E2" s="180"/>
      <c r="F2" s="180"/>
      <c r="G2" s="180"/>
      <c r="H2" s="180"/>
      <c r="I2" s="180"/>
      <c r="J2" s="181"/>
    </row>
    <row r="3" spans="2:10" ht="28" customHeight="1" x14ac:dyDescent="0.35">
      <c r="B3" s="187" t="s">
        <v>376</v>
      </c>
      <c r="C3" s="283" t="s">
        <v>373</v>
      </c>
      <c r="D3" s="283"/>
      <c r="E3" s="283"/>
      <c r="F3" s="283"/>
      <c r="G3" s="283"/>
      <c r="H3" s="283"/>
      <c r="I3" s="283"/>
      <c r="J3" s="183"/>
    </row>
    <row r="4" spans="2:10" x14ac:dyDescent="0.35">
      <c r="B4" s="182"/>
      <c r="C4" s="29"/>
      <c r="D4" s="29"/>
      <c r="E4" s="29"/>
      <c r="F4" s="29"/>
      <c r="G4" s="29"/>
      <c r="H4" s="29"/>
      <c r="I4" s="29"/>
      <c r="J4" s="183"/>
    </row>
    <row r="5" spans="2:10" x14ac:dyDescent="0.35">
      <c r="B5" s="187" t="s">
        <v>376</v>
      </c>
      <c r="C5" s="29" t="s">
        <v>374</v>
      </c>
      <c r="D5" s="29"/>
      <c r="E5" s="29"/>
      <c r="F5" s="29"/>
      <c r="G5" s="29"/>
      <c r="H5" s="29"/>
      <c r="I5" s="29"/>
      <c r="J5" s="183"/>
    </row>
    <row r="6" spans="2:10" x14ac:dyDescent="0.35">
      <c r="B6" s="182"/>
      <c r="C6" s="29"/>
      <c r="D6" s="29"/>
      <c r="E6" s="29"/>
      <c r="F6" s="29"/>
      <c r="G6" s="29"/>
      <c r="H6" s="29"/>
      <c r="I6" s="29"/>
      <c r="J6" s="183"/>
    </row>
    <row r="7" spans="2:10" x14ac:dyDescent="0.35">
      <c r="B7" s="182"/>
      <c r="C7" s="29"/>
      <c r="D7" s="154"/>
      <c r="E7" s="155" t="s">
        <v>367</v>
      </c>
      <c r="F7" s="155" t="s">
        <v>368</v>
      </c>
      <c r="G7" s="7"/>
      <c r="H7" s="156"/>
      <c r="I7" s="157"/>
      <c r="J7" s="183"/>
    </row>
    <row r="8" spans="2:10" x14ac:dyDescent="0.35">
      <c r="B8" s="182"/>
      <c r="C8" s="29"/>
      <c r="D8" s="158" t="s">
        <v>369</v>
      </c>
      <c r="E8" s="165" t="s">
        <v>396</v>
      </c>
      <c r="F8" s="165" t="s">
        <v>386</v>
      </c>
      <c r="G8" s="29"/>
      <c r="H8" s="29"/>
      <c r="I8" s="159"/>
      <c r="J8" s="183"/>
    </row>
    <row r="9" spans="2:10" x14ac:dyDescent="0.35">
      <c r="B9" s="182"/>
      <c r="C9" s="29"/>
      <c r="D9" s="158" t="s">
        <v>138</v>
      </c>
      <c r="E9" s="165" t="s">
        <v>370</v>
      </c>
      <c r="F9" s="165" t="s">
        <v>370</v>
      </c>
      <c r="G9" s="29"/>
      <c r="H9" s="29"/>
      <c r="I9" s="159"/>
      <c r="J9" s="183"/>
    </row>
    <row r="10" spans="2:10" x14ac:dyDescent="0.35">
      <c r="B10" s="182"/>
      <c r="C10" s="29"/>
      <c r="D10" s="158"/>
      <c r="E10" s="160" t="str">
        <f>E8&amp;" "&amp;E9</f>
        <v>Q4 2021</v>
      </c>
      <c r="F10" s="160" t="str">
        <f>F8&amp;" "&amp;F9</f>
        <v>Q3 2021</v>
      </c>
      <c r="G10" s="29"/>
      <c r="H10" s="29"/>
      <c r="I10" s="159"/>
      <c r="J10" s="183"/>
    </row>
    <row r="11" spans="2:10" x14ac:dyDescent="0.35">
      <c r="B11" s="182"/>
      <c r="C11" s="29"/>
      <c r="D11" s="158"/>
      <c r="E11" s="160" t="str">
        <f>"FY"&amp;RIGHT(E9,2)</f>
        <v>FY21</v>
      </c>
      <c r="F11" s="160" t="str">
        <f>"FY"&amp;RIGHT(F9,2)</f>
        <v>FY21</v>
      </c>
      <c r="G11" s="29"/>
      <c r="H11" s="29"/>
      <c r="I11" s="159"/>
      <c r="J11" s="183"/>
    </row>
    <row r="12" spans="2:10" x14ac:dyDescent="0.35">
      <c r="B12" s="182"/>
      <c r="C12" s="29"/>
      <c r="D12" s="158"/>
      <c r="E12" s="160"/>
      <c r="F12" s="160"/>
      <c r="G12" s="29"/>
      <c r="H12" s="29"/>
      <c r="I12" s="159"/>
      <c r="J12" s="183"/>
    </row>
    <row r="13" spans="2:10" x14ac:dyDescent="0.35">
      <c r="B13" s="182"/>
      <c r="C13" s="29"/>
      <c r="D13" s="158"/>
      <c r="E13" s="190" t="s">
        <v>383</v>
      </c>
      <c r="F13" s="190" t="s">
        <v>384</v>
      </c>
      <c r="G13" s="170" t="s">
        <v>385</v>
      </c>
      <c r="H13" s="29"/>
      <c r="I13" s="159"/>
      <c r="J13" s="183"/>
    </row>
    <row r="14" spans="2:10" x14ac:dyDescent="0.35">
      <c r="B14" s="182"/>
      <c r="C14" s="29"/>
      <c r="D14" s="158" t="s">
        <v>371</v>
      </c>
      <c r="E14" s="165" t="s">
        <v>397</v>
      </c>
      <c r="F14" s="165" t="s">
        <v>398</v>
      </c>
      <c r="G14" s="165" t="s">
        <v>399</v>
      </c>
      <c r="H14" s="29"/>
      <c r="I14" s="159"/>
      <c r="J14" s="183"/>
    </row>
    <row r="15" spans="2:10" x14ac:dyDescent="0.35">
      <c r="B15" s="182"/>
      <c r="C15" s="29"/>
      <c r="D15" s="161"/>
      <c r="E15" s="162" t="str">
        <f>E14&amp;" "&amp;$E$9</f>
        <v>Dec 2021</v>
      </c>
      <c r="F15" s="162" t="str">
        <f>F14&amp;" "&amp;$E$9</f>
        <v>Nov 2021</v>
      </c>
      <c r="G15" s="162" t="str">
        <f>G14&amp;" "&amp;$E$9</f>
        <v>Oct 2021</v>
      </c>
      <c r="H15" s="163"/>
      <c r="I15" s="164"/>
      <c r="J15" s="183"/>
    </row>
    <row r="16" spans="2:10" x14ac:dyDescent="0.35">
      <c r="B16" s="182"/>
      <c r="C16" s="29"/>
      <c r="D16" s="29"/>
      <c r="E16" s="29"/>
      <c r="F16" s="29"/>
      <c r="G16" s="29"/>
      <c r="H16" s="29"/>
      <c r="I16" s="29"/>
      <c r="J16" s="183"/>
    </row>
    <row r="17" spans="2:10" x14ac:dyDescent="0.35">
      <c r="B17" s="187" t="s">
        <v>376</v>
      </c>
      <c r="C17" s="29" t="s">
        <v>378</v>
      </c>
      <c r="D17" s="29"/>
      <c r="E17" s="29"/>
      <c r="F17" s="29"/>
      <c r="G17" s="29"/>
      <c r="H17" s="29"/>
      <c r="I17" s="29"/>
      <c r="J17" s="183"/>
    </row>
    <row r="18" spans="2:10" x14ac:dyDescent="0.35">
      <c r="B18" s="182"/>
      <c r="C18" s="29"/>
      <c r="D18" s="29"/>
      <c r="E18" s="29"/>
      <c r="F18" s="29"/>
      <c r="G18" s="29"/>
      <c r="H18" s="29"/>
      <c r="I18" s="29"/>
      <c r="J18" s="183"/>
    </row>
    <row r="19" spans="2:10" x14ac:dyDescent="0.35">
      <c r="B19" s="187" t="s">
        <v>376</v>
      </c>
      <c r="C19" s="29" t="s">
        <v>377</v>
      </c>
      <c r="D19" s="29"/>
      <c r="E19" s="29"/>
      <c r="F19" s="171"/>
      <c r="G19" s="29"/>
      <c r="H19" s="29"/>
      <c r="I19" s="29"/>
      <c r="J19" s="183"/>
    </row>
    <row r="20" spans="2:10" x14ac:dyDescent="0.35">
      <c r="B20" s="182"/>
      <c r="C20" s="29"/>
      <c r="D20" s="29"/>
      <c r="E20" s="29"/>
      <c r="F20" s="171"/>
      <c r="G20" s="29"/>
      <c r="H20" s="29"/>
      <c r="I20" s="29"/>
      <c r="J20" s="183"/>
    </row>
    <row r="21" spans="2:10" x14ac:dyDescent="0.35">
      <c r="B21" s="182"/>
      <c r="C21" s="29"/>
      <c r="D21" s="166" t="s">
        <v>375</v>
      </c>
      <c r="E21" s="167"/>
      <c r="F21" s="167"/>
      <c r="G21" s="167"/>
      <c r="H21" s="167"/>
      <c r="I21" s="168"/>
      <c r="J21" s="183"/>
    </row>
    <row r="22" spans="2:10" x14ac:dyDescent="0.35">
      <c r="B22" s="182"/>
      <c r="C22" s="29"/>
      <c r="D22" s="169"/>
      <c r="E22" s="170" t="str">
        <f>E$10</f>
        <v>Q4 2021</v>
      </c>
      <c r="F22" s="170" t="str">
        <f>F$10</f>
        <v>Q3 2021</v>
      </c>
      <c r="G22" s="171"/>
      <c r="H22" s="29"/>
      <c r="I22" s="159"/>
      <c r="J22" s="183"/>
    </row>
    <row r="23" spans="2:10" x14ac:dyDescent="0.35">
      <c r="B23" s="182"/>
      <c r="C23" s="29"/>
      <c r="D23" s="161" t="s">
        <v>222</v>
      </c>
      <c r="E23" s="172">
        <v>0.26850000000000002</v>
      </c>
      <c r="F23" s="172">
        <v>0.26850000000000002</v>
      </c>
      <c r="G23" s="173"/>
      <c r="H23" s="163"/>
      <c r="I23" s="164"/>
      <c r="J23" s="183"/>
    </row>
    <row r="24" spans="2:10" x14ac:dyDescent="0.35">
      <c r="B24" s="182"/>
      <c r="C24" s="29"/>
      <c r="D24" s="29"/>
      <c r="E24" s="29"/>
      <c r="F24" s="171"/>
      <c r="G24" s="29"/>
      <c r="H24" s="29"/>
      <c r="I24" s="29"/>
      <c r="J24" s="183"/>
    </row>
    <row r="25" spans="2:10" x14ac:dyDescent="0.35">
      <c r="B25" s="187" t="s">
        <v>376</v>
      </c>
      <c r="C25" s="29" t="s">
        <v>379</v>
      </c>
      <c r="D25" s="29"/>
      <c r="E25" s="29"/>
      <c r="F25" s="29"/>
      <c r="G25" s="29"/>
      <c r="H25" s="29"/>
      <c r="I25" s="29"/>
      <c r="J25" s="183"/>
    </row>
    <row r="26" spans="2:10" x14ac:dyDescent="0.35">
      <c r="B26" s="182"/>
      <c r="C26" s="29"/>
      <c r="D26" s="29"/>
      <c r="E26" s="29"/>
      <c r="F26" s="29"/>
      <c r="G26" s="29"/>
      <c r="H26" s="29"/>
      <c r="I26" s="29"/>
      <c r="J26" s="183"/>
    </row>
    <row r="27" spans="2:10" x14ac:dyDescent="0.35">
      <c r="B27" s="182"/>
      <c r="C27" s="29"/>
      <c r="D27" s="29"/>
      <c r="E27" s="29"/>
      <c r="F27" s="29"/>
      <c r="G27" s="29"/>
      <c r="H27" s="29"/>
      <c r="I27" s="29"/>
      <c r="J27" s="183"/>
    </row>
    <row r="28" spans="2:10" x14ac:dyDescent="0.35">
      <c r="B28" s="182"/>
      <c r="C28" s="29"/>
      <c r="D28" s="29"/>
      <c r="E28" s="29"/>
      <c r="F28" s="29"/>
      <c r="G28" s="29"/>
      <c r="H28" s="29"/>
      <c r="I28" s="29"/>
      <c r="J28" s="183"/>
    </row>
    <row r="29" spans="2:10" x14ac:dyDescent="0.35">
      <c r="B29" s="182"/>
      <c r="C29" s="29"/>
      <c r="D29" s="29"/>
      <c r="E29" s="29"/>
      <c r="F29" s="29"/>
      <c r="G29" s="29"/>
      <c r="H29" s="29"/>
      <c r="I29" s="29"/>
      <c r="J29" s="183"/>
    </row>
    <row r="30" spans="2:10" x14ac:dyDescent="0.35">
      <c r="B30" s="182"/>
      <c r="C30" s="29"/>
      <c r="D30" s="29"/>
      <c r="E30" s="29"/>
      <c r="F30" s="29"/>
      <c r="G30" s="29"/>
      <c r="H30" s="29"/>
      <c r="I30" s="29"/>
      <c r="J30" s="183"/>
    </row>
    <row r="31" spans="2:10" x14ac:dyDescent="0.35">
      <c r="B31" s="182"/>
      <c r="C31" s="29"/>
      <c r="D31" s="29"/>
      <c r="E31" s="29"/>
      <c r="F31" s="29"/>
      <c r="G31" s="29"/>
      <c r="H31" s="29"/>
      <c r="I31" s="29"/>
      <c r="J31" s="183"/>
    </row>
    <row r="32" spans="2:10" ht="15" thickBot="1" x14ac:dyDescent="0.4">
      <c r="B32" s="184"/>
      <c r="C32" s="185"/>
      <c r="D32" s="185"/>
      <c r="E32" s="185"/>
      <c r="F32" s="185"/>
      <c r="G32" s="185"/>
      <c r="H32" s="185"/>
      <c r="I32" s="185"/>
      <c r="J32" s="186"/>
    </row>
    <row r="33" spans="2:10" x14ac:dyDescent="0.35">
      <c r="B33" s="150"/>
      <c r="C33" s="150"/>
      <c r="D33" s="150"/>
      <c r="E33" s="150"/>
      <c r="F33" s="150"/>
      <c r="G33" s="150"/>
      <c r="H33" s="150"/>
      <c r="I33" s="150"/>
      <c r="J33" s="153"/>
    </row>
  </sheetData>
  <mergeCells count="1">
    <mergeCell ref="C3:I3"/>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V216"/>
  <sheetViews>
    <sheetView showGridLines="0" topLeftCell="A106" workbookViewId="0">
      <selection activeCell="A106" sqref="A1:XFD1048576"/>
    </sheetView>
  </sheetViews>
  <sheetFormatPr defaultColWidth="8.7265625" defaultRowHeight="12.5" outlineLevelCol="1" x14ac:dyDescent="0.25"/>
  <cols>
    <col min="1" max="1" width="2.54296875" style="5" customWidth="1"/>
    <col min="2" max="2" width="27.26953125" style="5" customWidth="1"/>
    <col min="3" max="3" width="8.81640625" style="5" customWidth="1"/>
    <col min="4" max="4" width="43" style="5" customWidth="1"/>
    <col min="5" max="6" width="20.453125" style="5" bestFit="1" customWidth="1"/>
    <col min="7" max="7" width="2.54296875" style="5" customWidth="1"/>
    <col min="8" max="8" width="13.7265625" style="5" customWidth="1" outlineLevel="1"/>
    <col min="9" max="9" width="45.81640625" style="5" customWidth="1" outlineLevel="1"/>
    <col min="10" max="10" width="2.54296875" style="5" customWidth="1" outlineLevel="1"/>
    <col min="11" max="11" width="45.81640625" style="5" customWidth="1" outlineLevel="1"/>
    <col min="12" max="12" width="2.54296875" style="5" customWidth="1" outlineLevel="1"/>
    <col min="13" max="13" width="34.1796875" style="5" bestFit="1" customWidth="1"/>
    <col min="14" max="15" width="12.7265625" style="5" bestFit="1" customWidth="1"/>
    <col min="16" max="16" width="15" style="5" bestFit="1" customWidth="1"/>
    <col min="17" max="17" width="2.54296875" style="5" customWidth="1"/>
    <col min="18" max="18" width="54.81640625" style="5" hidden="1" customWidth="1" outlineLevel="1"/>
    <col min="19" max="19" width="2.54296875" style="5" customWidth="1" collapsed="1"/>
    <col min="20" max="20" width="56.453125" style="5" bestFit="1" customWidth="1"/>
    <col min="21" max="22" width="12.7265625" style="5" customWidth="1"/>
    <col min="23" max="16384" width="8.7265625" style="5"/>
  </cols>
  <sheetData>
    <row r="2" spans="1:22" ht="19.5" customHeight="1" x14ac:dyDescent="0.25">
      <c r="B2" s="142" t="s">
        <v>137</v>
      </c>
      <c r="C2" s="143"/>
      <c r="D2" s="143"/>
      <c r="E2" s="143"/>
      <c r="F2" s="143"/>
      <c r="H2" s="65" t="s">
        <v>135</v>
      </c>
      <c r="I2" s="65"/>
      <c r="J2" s="65"/>
      <c r="K2" s="65"/>
      <c r="M2" s="65" t="s">
        <v>354</v>
      </c>
      <c r="N2" s="151"/>
      <c r="O2" s="151"/>
      <c r="P2" s="151"/>
      <c r="Q2" s="151"/>
      <c r="R2" s="151"/>
      <c r="T2" s="152" t="s">
        <v>366</v>
      </c>
    </row>
    <row r="3" spans="1:22" s="66" customFormat="1" ht="16" x14ac:dyDescent="0.6">
      <c r="A3" s="5"/>
      <c r="I3" s="66" t="s">
        <v>133</v>
      </c>
      <c r="K3" s="66" t="s">
        <v>134</v>
      </c>
      <c r="M3" s="146" t="s">
        <v>132</v>
      </c>
      <c r="N3" s="146"/>
      <c r="O3" s="146"/>
      <c r="P3" s="146"/>
      <c r="R3" s="66" t="s">
        <v>363</v>
      </c>
      <c r="T3" s="5" t="s">
        <v>380</v>
      </c>
    </row>
    <row r="4" spans="1:22" ht="13" x14ac:dyDescent="0.3">
      <c r="B4" s="64" t="s">
        <v>138</v>
      </c>
      <c r="E4" s="175" t="s">
        <v>421</v>
      </c>
      <c r="F4" s="175" t="s">
        <v>421</v>
      </c>
      <c r="H4" s="67" t="s">
        <v>103</v>
      </c>
      <c r="I4" s="62" t="s">
        <v>136</v>
      </c>
      <c r="J4" s="11"/>
      <c r="K4" s="62" t="s">
        <v>136</v>
      </c>
      <c r="M4" s="147" t="s">
        <v>358</v>
      </c>
      <c r="N4" s="147" t="s">
        <v>357</v>
      </c>
      <c r="O4" s="147" t="s">
        <v>355</v>
      </c>
      <c r="P4" s="147" t="s">
        <v>356</v>
      </c>
      <c r="R4" s="147" t="s">
        <v>358</v>
      </c>
      <c r="S4" s="147"/>
      <c r="T4" s="5" t="s">
        <v>364</v>
      </c>
      <c r="U4" s="147"/>
      <c r="V4" s="147"/>
    </row>
    <row r="5" spans="1:22" ht="13" x14ac:dyDescent="0.3">
      <c r="B5" s="64" t="s">
        <v>139</v>
      </c>
      <c r="E5" s="174" t="s">
        <v>396</v>
      </c>
      <c r="F5" s="174" t="s">
        <v>386</v>
      </c>
      <c r="H5" s="67" t="s">
        <v>104</v>
      </c>
      <c r="I5" s="61" t="s">
        <v>104</v>
      </c>
      <c r="K5" s="61" t="s">
        <v>104</v>
      </c>
      <c r="M5" s="42" t="s">
        <v>33</v>
      </c>
      <c r="N5" s="144">
        <v>1610175</v>
      </c>
      <c r="O5" s="144">
        <v>1610174.8144700001</v>
      </c>
      <c r="P5" s="145">
        <v>0.18552999990060925</v>
      </c>
      <c r="R5" s="5" t="s">
        <v>47</v>
      </c>
      <c r="T5" s="5" t="s">
        <v>365</v>
      </c>
    </row>
    <row r="6" spans="1:22" ht="13" x14ac:dyDescent="0.3">
      <c r="B6" s="64" t="s">
        <v>109</v>
      </c>
      <c r="E6" s="71" t="s">
        <v>140</v>
      </c>
      <c r="F6" s="71" t="s">
        <v>140</v>
      </c>
      <c r="H6" s="68" t="s">
        <v>105</v>
      </c>
      <c r="I6" s="62" t="s">
        <v>106</v>
      </c>
      <c r="K6" s="62" t="s">
        <v>106</v>
      </c>
      <c r="M6" s="5" t="s">
        <v>34</v>
      </c>
      <c r="N6" s="144">
        <v>1410458</v>
      </c>
      <c r="O6" s="144">
        <v>1410458.0291500001</v>
      </c>
      <c r="P6" s="145">
        <v>-2.9150000074878335E-2</v>
      </c>
      <c r="R6" s="5" t="s">
        <v>60</v>
      </c>
      <c r="T6" s="5" t="s">
        <v>382</v>
      </c>
    </row>
    <row r="7" spans="1:22" ht="13" x14ac:dyDescent="0.3">
      <c r="B7" s="64" t="s">
        <v>109</v>
      </c>
      <c r="E7" s="71" t="s">
        <v>110</v>
      </c>
      <c r="F7" s="71" t="s">
        <v>110</v>
      </c>
      <c r="H7" s="68" t="s">
        <v>107</v>
      </c>
      <c r="I7" s="62" t="s">
        <v>108</v>
      </c>
      <c r="K7" s="62" t="s">
        <v>108</v>
      </c>
      <c r="M7" s="5" t="s">
        <v>128</v>
      </c>
      <c r="N7" s="144">
        <v>642663</v>
      </c>
      <c r="O7" s="144">
        <v>642663.39920999983</v>
      </c>
      <c r="P7" s="145">
        <v>-0.39920999982859939</v>
      </c>
      <c r="R7" s="5" t="s">
        <v>84</v>
      </c>
    </row>
    <row r="8" spans="1:22" ht="13" x14ac:dyDescent="0.3">
      <c r="B8" s="64" t="s">
        <v>109</v>
      </c>
      <c r="E8" s="71" t="s">
        <v>141</v>
      </c>
      <c r="F8" s="71" t="s">
        <v>141</v>
      </c>
      <c r="H8" s="68" t="s">
        <v>109</v>
      </c>
      <c r="I8" s="62" t="s">
        <v>110</v>
      </c>
      <c r="K8" s="62" t="s">
        <v>110</v>
      </c>
      <c r="M8" s="5" t="s">
        <v>47</v>
      </c>
      <c r="N8" s="144">
        <v>417794</v>
      </c>
      <c r="O8" s="144">
        <v>417794.97512000008</v>
      </c>
      <c r="P8" s="145">
        <v>-0.97512000007554889</v>
      </c>
    </row>
    <row r="9" spans="1:22" ht="13" x14ac:dyDescent="0.3">
      <c r="B9" s="64" t="s">
        <v>109</v>
      </c>
      <c r="E9" s="71" t="s">
        <v>142</v>
      </c>
      <c r="F9" s="71" t="s">
        <v>142</v>
      </c>
      <c r="H9" s="68" t="s">
        <v>111</v>
      </c>
      <c r="I9" s="63" t="s">
        <v>112</v>
      </c>
      <c r="K9" s="63" t="s">
        <v>112</v>
      </c>
      <c r="M9" s="5" t="s">
        <v>207</v>
      </c>
      <c r="N9" s="144">
        <v>224869</v>
      </c>
      <c r="O9" s="144">
        <v>224868.42408999981</v>
      </c>
      <c r="P9" s="145">
        <v>0.57591000018874183</v>
      </c>
    </row>
    <row r="10" spans="1:22" ht="13" x14ac:dyDescent="0.3">
      <c r="B10" s="64" t="s">
        <v>115</v>
      </c>
      <c r="E10" s="70" t="s">
        <v>130</v>
      </c>
      <c r="F10" s="70" t="s">
        <v>130</v>
      </c>
      <c r="H10" s="68" t="s">
        <v>113</v>
      </c>
      <c r="I10" s="63" t="s">
        <v>114</v>
      </c>
      <c r="K10" s="63" t="s">
        <v>114</v>
      </c>
      <c r="M10" s="5" t="s">
        <v>361</v>
      </c>
      <c r="N10" s="144">
        <v>136559</v>
      </c>
      <c r="O10" s="144">
        <v>136558.93053999986</v>
      </c>
      <c r="P10" s="145">
        <v>6.9460000144317746E-2</v>
      </c>
    </row>
    <row r="11" spans="1:22" ht="13" x14ac:dyDescent="0.3">
      <c r="B11" s="64" t="s">
        <v>103</v>
      </c>
      <c r="E11" s="70" t="s">
        <v>136</v>
      </c>
      <c r="F11" s="70" t="s">
        <v>136</v>
      </c>
      <c r="H11" s="68" t="s">
        <v>115</v>
      </c>
      <c r="I11" s="62" t="s">
        <v>116</v>
      </c>
      <c r="K11" s="62" t="s">
        <v>116</v>
      </c>
      <c r="M11" s="5" t="s">
        <v>362</v>
      </c>
      <c r="N11" s="144">
        <v>108081</v>
      </c>
      <c r="O11" s="144">
        <v>108081.28700999985</v>
      </c>
      <c r="P11" s="145">
        <v>-0.28700999985449016</v>
      </c>
    </row>
    <row r="12" spans="1:22" ht="13" x14ac:dyDescent="0.3">
      <c r="B12" s="64" t="s">
        <v>104</v>
      </c>
      <c r="E12" s="70" t="s">
        <v>143</v>
      </c>
      <c r="F12" s="70" t="s">
        <v>143</v>
      </c>
      <c r="I12" s="62"/>
      <c r="K12" s="62"/>
      <c r="N12" s="144"/>
      <c r="O12" s="116"/>
    </row>
    <row r="13" spans="1:22" ht="13" x14ac:dyDescent="0.3">
      <c r="B13" s="64" t="s">
        <v>107</v>
      </c>
      <c r="E13" s="70" t="s">
        <v>108</v>
      </c>
      <c r="F13" s="70" t="s">
        <v>108</v>
      </c>
      <c r="I13" s="62"/>
      <c r="K13" s="62"/>
    </row>
    <row r="14" spans="1:22" ht="13" x14ac:dyDescent="0.3">
      <c r="B14" s="64" t="s">
        <v>144</v>
      </c>
      <c r="E14" s="72" t="s">
        <v>116</v>
      </c>
      <c r="F14" s="72" t="s">
        <v>116</v>
      </c>
      <c r="I14" s="62"/>
      <c r="K14" s="62"/>
    </row>
    <row r="15" spans="1:22" ht="13" x14ac:dyDescent="0.3">
      <c r="B15" s="64" t="s">
        <v>145</v>
      </c>
      <c r="E15" s="72" t="s">
        <v>136</v>
      </c>
      <c r="F15" s="72" t="s">
        <v>136</v>
      </c>
      <c r="I15" s="62"/>
      <c r="K15" s="62"/>
    </row>
    <row r="16" spans="1:22" ht="13" x14ac:dyDescent="0.3">
      <c r="C16" s="141"/>
      <c r="D16" s="141"/>
      <c r="E16" s="73"/>
      <c r="F16" s="73"/>
    </row>
    <row r="17" spans="2:11" ht="13" x14ac:dyDescent="0.3">
      <c r="B17" s="74"/>
      <c r="C17" s="75"/>
      <c r="E17" s="76"/>
      <c r="F17" s="76"/>
    </row>
    <row r="18" spans="2:11" ht="13" x14ac:dyDescent="0.3">
      <c r="B18" s="74"/>
      <c r="C18" s="74"/>
      <c r="E18" s="77"/>
      <c r="F18" s="77"/>
    </row>
    <row r="19" spans="2:11" x14ac:dyDescent="0.25">
      <c r="B19" s="11"/>
      <c r="C19" s="11"/>
      <c r="D19" s="11"/>
      <c r="H19" s="11"/>
      <c r="I19" s="11" t="s">
        <v>87</v>
      </c>
      <c r="K19" s="11"/>
    </row>
    <row r="20" spans="2:11" ht="13" x14ac:dyDescent="0.3">
      <c r="C20" s="78"/>
      <c r="D20" s="64" t="s">
        <v>146</v>
      </c>
      <c r="E20" s="79" t="s">
        <v>396</v>
      </c>
      <c r="F20" s="79" t="s">
        <v>386</v>
      </c>
      <c r="I20" s="5" t="s">
        <v>88</v>
      </c>
      <c r="K20" s="5" t="s">
        <v>87</v>
      </c>
    </row>
    <row r="21" spans="2:11" ht="13.5" thickBot="1" x14ac:dyDescent="0.35">
      <c r="B21" s="69" t="s">
        <v>147</v>
      </c>
      <c r="C21" s="78"/>
      <c r="D21" s="80" t="s">
        <v>148</v>
      </c>
      <c r="E21" s="81" t="s">
        <v>370</v>
      </c>
      <c r="F21" s="81" t="s">
        <v>370</v>
      </c>
      <c r="I21" s="5" t="s">
        <v>89</v>
      </c>
      <c r="K21" s="5" t="s">
        <v>88</v>
      </c>
    </row>
    <row r="22" spans="2:11" ht="13" x14ac:dyDescent="0.3">
      <c r="B22" s="82"/>
      <c r="C22" s="82"/>
      <c r="D22" s="83" t="s">
        <v>128</v>
      </c>
      <c r="E22" s="84"/>
      <c r="F22" s="84"/>
      <c r="I22" s="5" t="s">
        <v>117</v>
      </c>
      <c r="K22" s="5" t="s">
        <v>89</v>
      </c>
    </row>
    <row r="23" spans="2:11" ht="13" x14ac:dyDescent="0.3">
      <c r="B23" s="85" t="s">
        <v>122</v>
      </c>
      <c r="C23" s="78"/>
      <c r="D23" s="86" t="s">
        <v>149</v>
      </c>
      <c r="E23" s="73">
        <v>248383.10269</v>
      </c>
      <c r="F23" s="73">
        <v>239802.86649000001</v>
      </c>
    </row>
    <row r="24" spans="2:11" ht="13" x14ac:dyDescent="0.3">
      <c r="B24" s="85"/>
      <c r="C24" s="78"/>
      <c r="D24" s="86"/>
      <c r="E24" s="73"/>
      <c r="F24" s="73"/>
    </row>
    <row r="25" spans="2:11" ht="13" x14ac:dyDescent="0.3">
      <c r="B25" s="85" t="s">
        <v>123</v>
      </c>
      <c r="C25" s="78"/>
      <c r="D25" s="86" t="s">
        <v>150</v>
      </c>
      <c r="E25" s="73">
        <v>364453.72499999998</v>
      </c>
      <c r="F25" s="73">
        <v>370580.79015999998</v>
      </c>
      <c r="I25" s="5" t="s">
        <v>90</v>
      </c>
      <c r="K25" s="5" t="s">
        <v>90</v>
      </c>
    </row>
    <row r="26" spans="2:11" ht="13" x14ac:dyDescent="0.3">
      <c r="B26" s="85" t="s">
        <v>151</v>
      </c>
      <c r="C26" s="78"/>
      <c r="D26" s="87" t="s">
        <v>152</v>
      </c>
      <c r="E26" s="73">
        <v>612836.82769000006</v>
      </c>
      <c r="F26" s="73">
        <v>610383.65665000002</v>
      </c>
      <c r="I26" s="5" t="s">
        <v>91</v>
      </c>
      <c r="K26" s="5" t="s">
        <v>91</v>
      </c>
    </row>
    <row r="27" spans="2:11" ht="13" x14ac:dyDescent="0.3">
      <c r="B27" s="85" t="s">
        <v>30</v>
      </c>
      <c r="C27" s="78"/>
      <c r="D27" s="87" t="s">
        <v>30</v>
      </c>
      <c r="E27" s="73">
        <v>997337.98678000004</v>
      </c>
      <c r="F27" s="73">
        <v>959732.43362000014</v>
      </c>
      <c r="I27" s="5" t="s">
        <v>92</v>
      </c>
      <c r="K27" s="5" t="s">
        <v>92</v>
      </c>
    </row>
    <row r="28" spans="2:11" ht="13" x14ac:dyDescent="0.3">
      <c r="B28" s="85" t="s">
        <v>124</v>
      </c>
      <c r="C28" s="78"/>
      <c r="D28" s="88" t="s">
        <v>153</v>
      </c>
      <c r="E28" s="89">
        <v>1610174.8144700001</v>
      </c>
      <c r="F28" s="89">
        <v>1570116.09027</v>
      </c>
    </row>
    <row r="29" spans="2:11" ht="13" x14ac:dyDescent="0.3">
      <c r="B29" s="85" t="s">
        <v>125</v>
      </c>
      <c r="C29" s="78"/>
      <c r="D29" s="90" t="s">
        <v>125</v>
      </c>
      <c r="E29" s="73">
        <v>563290.88740999997</v>
      </c>
      <c r="F29" s="73">
        <v>540144.29414000001</v>
      </c>
    </row>
    <row r="30" spans="2:11" ht="13" x14ac:dyDescent="0.3">
      <c r="B30" s="85" t="s">
        <v>154</v>
      </c>
      <c r="C30" s="78"/>
      <c r="D30" s="90" t="s">
        <v>154</v>
      </c>
      <c r="E30" s="73">
        <v>818628.29148999986</v>
      </c>
      <c r="F30" s="73">
        <v>783098.18923999998</v>
      </c>
      <c r="I30" s="5" t="s">
        <v>93</v>
      </c>
      <c r="K30" s="5" t="s">
        <v>93</v>
      </c>
    </row>
    <row r="31" spans="2:11" ht="13" x14ac:dyDescent="0.3">
      <c r="B31" s="91"/>
      <c r="C31" s="78"/>
      <c r="D31" s="92" t="s">
        <v>155</v>
      </c>
      <c r="E31" s="73">
        <v>1360599.2137899997</v>
      </c>
      <c r="F31" s="73">
        <v>1324277.65026</v>
      </c>
      <c r="I31" s="5" t="s">
        <v>94</v>
      </c>
      <c r="K31" s="5" t="s">
        <v>94</v>
      </c>
    </row>
    <row r="32" spans="2:11" ht="13" x14ac:dyDescent="0.3">
      <c r="B32" s="85" t="s">
        <v>156</v>
      </c>
      <c r="C32" s="78"/>
      <c r="D32" s="92" t="s">
        <v>156</v>
      </c>
      <c r="E32" s="73">
        <v>49237.924549999996</v>
      </c>
      <c r="F32" s="73">
        <v>43589.394110000001</v>
      </c>
    </row>
    <row r="33" spans="2:11" ht="13" x14ac:dyDescent="0.3">
      <c r="B33" s="85" t="s">
        <v>157</v>
      </c>
      <c r="C33" s="78"/>
      <c r="D33" s="92" t="s">
        <v>158</v>
      </c>
      <c r="E33" s="73">
        <v>20699.0743</v>
      </c>
      <c r="F33" s="73">
        <v>-1516.1889100000021</v>
      </c>
      <c r="I33" s="11"/>
    </row>
    <row r="34" spans="2:11" ht="13" x14ac:dyDescent="0.3">
      <c r="B34" s="85" t="s">
        <v>159</v>
      </c>
      <c r="C34" s="78"/>
      <c r="D34" s="92" t="s">
        <v>160</v>
      </c>
      <c r="E34" s="73">
        <v>620.8908100000001</v>
      </c>
      <c r="F34" s="73">
        <v>481.02202999999997</v>
      </c>
      <c r="I34" s="5" t="s">
        <v>95</v>
      </c>
      <c r="K34" s="5" t="s">
        <v>95</v>
      </c>
    </row>
    <row r="35" spans="2:11" ht="13" x14ac:dyDescent="0.3">
      <c r="B35" s="85"/>
      <c r="C35" s="78"/>
      <c r="D35" s="93" t="s">
        <v>161</v>
      </c>
      <c r="E35" s="73">
        <v>21319.965110000001</v>
      </c>
      <c r="F35" s="73">
        <v>-1035.166880000002</v>
      </c>
    </row>
    <row r="36" spans="2:11" ht="13" x14ac:dyDescent="0.3">
      <c r="B36" s="85"/>
      <c r="C36" s="78"/>
      <c r="D36" s="88" t="s">
        <v>162</v>
      </c>
      <c r="E36" s="89">
        <v>1410458.0291499996</v>
      </c>
      <c r="F36" s="89">
        <v>1368348.0664000001</v>
      </c>
      <c r="I36" s="5" t="s">
        <v>118</v>
      </c>
    </row>
    <row r="37" spans="2:11" ht="13" x14ac:dyDescent="0.3">
      <c r="B37" s="149" t="s">
        <v>359</v>
      </c>
      <c r="C37" s="148"/>
      <c r="D37" s="148" t="s">
        <v>360</v>
      </c>
      <c r="E37" s="100">
        <v>1410458.0291500001</v>
      </c>
      <c r="F37" s="100">
        <v>1368348.0664000001</v>
      </c>
      <c r="G37" s="73"/>
      <c r="I37" s="5" t="s">
        <v>119</v>
      </c>
      <c r="K37" s="5" t="s">
        <v>96</v>
      </c>
    </row>
    <row r="38" spans="2:11" ht="13" x14ac:dyDescent="0.3">
      <c r="B38" s="85"/>
      <c r="C38" s="78"/>
      <c r="D38" s="88" t="s">
        <v>163</v>
      </c>
      <c r="E38" s="89">
        <v>199716.78532000049</v>
      </c>
      <c r="F38" s="89">
        <v>201768.02386999992</v>
      </c>
      <c r="I38" s="5" t="s">
        <v>90</v>
      </c>
      <c r="K38" s="5" t="s">
        <v>97</v>
      </c>
    </row>
    <row r="39" spans="2:11" ht="13" x14ac:dyDescent="0.3">
      <c r="B39" s="85" t="s">
        <v>164</v>
      </c>
      <c r="C39" s="78"/>
      <c r="D39" s="94" t="s">
        <v>165</v>
      </c>
      <c r="E39" s="73">
        <v>76863.356390000015</v>
      </c>
      <c r="F39" s="73">
        <v>85856.181420000008</v>
      </c>
      <c r="I39" s="5" t="s">
        <v>120</v>
      </c>
      <c r="K39" s="64"/>
    </row>
    <row r="40" spans="2:11" ht="13" x14ac:dyDescent="0.3">
      <c r="B40" s="85" t="s">
        <v>166</v>
      </c>
      <c r="C40" s="78"/>
      <c r="D40" s="94" t="s">
        <v>167</v>
      </c>
      <c r="E40" s="73">
        <v>4074.6306099999997</v>
      </c>
      <c r="F40" s="73">
        <v>4721.7033799999999</v>
      </c>
      <c r="K40" s="5" t="s">
        <v>98</v>
      </c>
    </row>
    <row r="41" spans="2:11" ht="13" x14ac:dyDescent="0.3">
      <c r="B41" s="85" t="s">
        <v>168</v>
      </c>
      <c r="C41" s="78"/>
      <c r="D41" s="94" t="s">
        <v>169</v>
      </c>
      <c r="E41" s="73">
        <v>1175.7815499999999</v>
      </c>
      <c r="F41" s="73">
        <v>74.140340000000009</v>
      </c>
      <c r="K41" s="5" t="s">
        <v>9</v>
      </c>
    </row>
    <row r="42" spans="2:11" ht="13" x14ac:dyDescent="0.3">
      <c r="B42" s="85" t="s">
        <v>170</v>
      </c>
      <c r="C42" s="78"/>
      <c r="D42" s="94" t="s">
        <v>171</v>
      </c>
      <c r="E42" s="73">
        <v>-4.305830000000002</v>
      </c>
      <c r="F42" s="73">
        <v>605.73281000000009</v>
      </c>
      <c r="I42" s="11" t="s">
        <v>96</v>
      </c>
    </row>
    <row r="43" spans="2:11" ht="13" x14ac:dyDescent="0.3">
      <c r="B43" s="85" t="s">
        <v>126</v>
      </c>
      <c r="C43" s="78"/>
      <c r="D43" s="94" t="s">
        <v>172</v>
      </c>
      <c r="E43" s="73">
        <v>82109.462719999996</v>
      </c>
      <c r="F43" s="73">
        <v>91257.757950000014</v>
      </c>
      <c r="I43" s="5" t="s">
        <v>97</v>
      </c>
      <c r="K43" s="11" t="s">
        <v>99</v>
      </c>
    </row>
    <row r="44" spans="2:11" ht="13" x14ac:dyDescent="0.3">
      <c r="B44" s="85" t="s">
        <v>173</v>
      </c>
      <c r="C44" s="78"/>
      <c r="D44" s="93" t="s">
        <v>174</v>
      </c>
      <c r="E44" s="73">
        <v>106674.36702000001</v>
      </c>
      <c r="F44" s="73">
        <v>101426.99315000001</v>
      </c>
    </row>
    <row r="45" spans="2:11" ht="13" x14ac:dyDescent="0.3">
      <c r="B45" s="85" t="s">
        <v>175</v>
      </c>
      <c r="C45" s="78"/>
      <c r="D45" s="93" t="s">
        <v>176</v>
      </c>
      <c r="E45" s="73">
        <v>113256.1746</v>
      </c>
      <c r="F45" s="73">
        <v>109015.88525000002</v>
      </c>
      <c r="I45" s="5" t="s">
        <v>98</v>
      </c>
      <c r="K45" s="5" t="s">
        <v>100</v>
      </c>
    </row>
    <row r="46" spans="2:11" ht="13" x14ac:dyDescent="0.3">
      <c r="B46" s="91"/>
      <c r="C46" s="78"/>
      <c r="D46" s="94" t="s">
        <v>131</v>
      </c>
      <c r="E46" s="73">
        <v>219930.54162</v>
      </c>
      <c r="F46" s="73">
        <v>210442.87840000005</v>
      </c>
      <c r="I46" s="5" t="s">
        <v>9</v>
      </c>
    </row>
    <row r="47" spans="2:11" ht="13" x14ac:dyDescent="0.3">
      <c r="B47" s="85" t="s">
        <v>177</v>
      </c>
      <c r="C47" s="78"/>
      <c r="D47" s="94" t="s">
        <v>178</v>
      </c>
      <c r="E47" s="73">
        <v>302040.00434000004</v>
      </c>
      <c r="F47" s="73">
        <v>301700.63635000004</v>
      </c>
    </row>
    <row r="48" spans="2:11" ht="13" x14ac:dyDescent="0.3">
      <c r="B48" s="85" t="s">
        <v>179</v>
      </c>
      <c r="C48" s="78"/>
      <c r="D48" s="93" t="s">
        <v>179</v>
      </c>
      <c r="E48" s="73">
        <v>39306.106040000006</v>
      </c>
      <c r="F48" s="73">
        <v>35283.469010000008</v>
      </c>
      <c r="I48" s="5" t="s">
        <v>121</v>
      </c>
      <c r="K48" s="5" t="s">
        <v>101</v>
      </c>
    </row>
    <row r="49" spans="2:11" ht="13" x14ac:dyDescent="0.3">
      <c r="B49" s="85" t="s">
        <v>180</v>
      </c>
      <c r="C49" s="78"/>
      <c r="D49" s="92" t="s">
        <v>180</v>
      </c>
      <c r="E49" s="73">
        <v>47108.601969999996</v>
      </c>
      <c r="F49" s="73">
        <v>47378.785019999996</v>
      </c>
      <c r="K49" s="5" t="s">
        <v>102</v>
      </c>
    </row>
    <row r="50" spans="2:11" ht="13" x14ac:dyDescent="0.3">
      <c r="B50" s="85" t="s">
        <v>181</v>
      </c>
      <c r="C50" s="78"/>
      <c r="D50" s="92" t="s">
        <v>181</v>
      </c>
      <c r="E50" s="73">
        <v>1221.95694</v>
      </c>
      <c r="F50" s="73">
        <v>1185.6211600000001</v>
      </c>
      <c r="I50" s="5" t="s">
        <v>100</v>
      </c>
    </row>
    <row r="51" spans="2:11" ht="13" x14ac:dyDescent="0.3">
      <c r="B51" s="85" t="s">
        <v>182</v>
      </c>
      <c r="C51" s="78"/>
      <c r="D51" s="92" t="s">
        <v>182</v>
      </c>
      <c r="E51" s="73">
        <v>2993</v>
      </c>
      <c r="F51" s="73">
        <v>2762.02</v>
      </c>
    </row>
    <row r="52" spans="2:11" ht="13" x14ac:dyDescent="0.3">
      <c r="B52" s="85" t="s">
        <v>183</v>
      </c>
      <c r="C52" s="78"/>
      <c r="D52" s="92" t="s">
        <v>183</v>
      </c>
      <c r="E52" s="73">
        <v>13506.4728</v>
      </c>
      <c r="F52" s="73">
        <v>12772.90777</v>
      </c>
      <c r="I52" s="11"/>
    </row>
    <row r="53" spans="2:11" ht="13" x14ac:dyDescent="0.3">
      <c r="B53" s="85" t="s">
        <v>184</v>
      </c>
      <c r="C53" s="78"/>
      <c r="D53" s="92" t="s">
        <v>184</v>
      </c>
      <c r="E53" s="73">
        <v>18915.79451</v>
      </c>
      <c r="F53" s="73">
        <v>16381.879099999998</v>
      </c>
      <c r="I53" s="5" t="s">
        <v>101</v>
      </c>
    </row>
    <row r="54" spans="2:11" ht="13" x14ac:dyDescent="0.3">
      <c r="B54" s="85" t="s">
        <v>185</v>
      </c>
      <c r="C54" s="78"/>
      <c r="D54" s="92" t="s">
        <v>185</v>
      </c>
      <c r="E54" s="73">
        <v>2389.6112400000002</v>
      </c>
      <c r="F54" s="73">
        <v>2356.9411700000001</v>
      </c>
      <c r="I54" s="5" t="s">
        <v>102</v>
      </c>
    </row>
    <row r="55" spans="2:11" ht="13" x14ac:dyDescent="0.3">
      <c r="B55" s="85" t="s">
        <v>186</v>
      </c>
      <c r="C55" s="78"/>
      <c r="D55" s="92" t="s">
        <v>186</v>
      </c>
      <c r="E55" s="73">
        <v>602.99593999999991</v>
      </c>
      <c r="F55" s="73">
        <v>569.70004000000006</v>
      </c>
    </row>
    <row r="56" spans="2:11" ht="13" x14ac:dyDescent="0.3">
      <c r="B56" s="85" t="s">
        <v>187</v>
      </c>
      <c r="C56" s="78"/>
      <c r="D56" s="92" t="s">
        <v>187</v>
      </c>
      <c r="E56" s="73">
        <v>15684.612550000002</v>
      </c>
      <c r="F56" s="73">
        <v>15053.097960000001</v>
      </c>
    </row>
    <row r="57" spans="2:11" ht="13" x14ac:dyDescent="0.3">
      <c r="B57" s="85" t="s">
        <v>188</v>
      </c>
      <c r="C57" s="78"/>
      <c r="D57" s="92" t="s">
        <v>188</v>
      </c>
      <c r="E57" s="73">
        <v>1360.41922</v>
      </c>
      <c r="F57" s="73">
        <v>1160.05204</v>
      </c>
    </row>
    <row r="58" spans="2:11" ht="13" x14ac:dyDescent="0.3">
      <c r="B58" s="85" t="s">
        <v>189</v>
      </c>
      <c r="C58" s="78"/>
      <c r="D58" s="93" t="s">
        <v>189</v>
      </c>
      <c r="E58" s="73">
        <v>110385.01512000001</v>
      </c>
      <c r="F58" s="73">
        <v>105078.47669</v>
      </c>
    </row>
    <row r="59" spans="2:11" ht="13" x14ac:dyDescent="0.3">
      <c r="B59" s="85" t="s">
        <v>129</v>
      </c>
      <c r="C59" s="78"/>
      <c r="D59" s="94" t="s">
        <v>190</v>
      </c>
      <c r="E59" s="73">
        <v>149691.12116000004</v>
      </c>
      <c r="F59" s="73">
        <v>140361.94569999998</v>
      </c>
    </row>
    <row r="60" spans="2:11" ht="13" x14ac:dyDescent="0.3">
      <c r="B60" s="85" t="s">
        <v>191</v>
      </c>
      <c r="C60" s="78"/>
      <c r="D60" s="93" t="s">
        <v>192</v>
      </c>
      <c r="E60" s="95">
        <v>7779.514180000001</v>
      </c>
      <c r="F60" s="73">
        <v>7365.3524900000002</v>
      </c>
    </row>
    <row r="61" spans="2:11" ht="13" x14ac:dyDescent="0.3">
      <c r="B61" s="85" t="s">
        <v>193</v>
      </c>
      <c r="C61" s="78"/>
      <c r="D61" s="93" t="s">
        <v>194</v>
      </c>
      <c r="E61" s="95">
        <v>3807.9873899999998</v>
      </c>
      <c r="F61" s="73">
        <v>2735.169310000007</v>
      </c>
    </row>
    <row r="62" spans="2:11" ht="13" x14ac:dyDescent="0.3">
      <c r="B62" s="91"/>
      <c r="C62" s="78"/>
      <c r="D62" s="94" t="s">
        <v>194</v>
      </c>
      <c r="E62" s="95">
        <v>11587.50157</v>
      </c>
      <c r="F62" s="73">
        <v>10100.521800000008</v>
      </c>
    </row>
    <row r="63" spans="2:11" ht="13" x14ac:dyDescent="0.3">
      <c r="B63" s="85" t="s">
        <v>195</v>
      </c>
      <c r="C63" s="78"/>
      <c r="D63" s="96" t="s">
        <v>196</v>
      </c>
      <c r="E63" s="97">
        <v>463318.62707000005</v>
      </c>
      <c r="F63" s="97">
        <v>452163.10385000001</v>
      </c>
    </row>
    <row r="64" spans="2:11" ht="13" x14ac:dyDescent="0.3">
      <c r="B64" s="85" t="s">
        <v>127</v>
      </c>
      <c r="C64" s="78"/>
      <c r="D64" s="93" t="s">
        <v>127</v>
      </c>
      <c r="E64" s="73">
        <v>20372.013179999998</v>
      </c>
      <c r="F64" s="73">
        <v>22827.851369999997</v>
      </c>
    </row>
    <row r="65" spans="2:6" ht="13" x14ac:dyDescent="0.3">
      <c r="B65" s="85" t="s">
        <v>128</v>
      </c>
      <c r="C65" s="78"/>
      <c r="D65" s="96" t="s">
        <v>128</v>
      </c>
      <c r="E65" s="97">
        <v>642663.39920999983</v>
      </c>
      <c r="F65" s="97">
        <v>631103.27634999994</v>
      </c>
    </row>
    <row r="66" spans="2:6" ht="13" x14ac:dyDescent="0.3">
      <c r="B66" s="98"/>
      <c r="C66" s="82"/>
      <c r="D66" s="99" t="s">
        <v>197</v>
      </c>
      <c r="E66" s="100">
        <v>2094192.5158399995</v>
      </c>
      <c r="F66" s="100">
        <v>2020763.0052100001</v>
      </c>
    </row>
    <row r="67" spans="2:6" ht="13" x14ac:dyDescent="0.3">
      <c r="B67" s="98"/>
      <c r="C67" s="82"/>
      <c r="D67" s="101"/>
      <c r="E67" s="102"/>
      <c r="F67" s="102"/>
    </row>
    <row r="68" spans="2:6" ht="13" x14ac:dyDescent="0.3">
      <c r="B68" s="98"/>
      <c r="C68" s="82"/>
      <c r="D68" s="83" t="s">
        <v>198</v>
      </c>
      <c r="E68" s="103"/>
      <c r="F68" s="103"/>
    </row>
    <row r="69" spans="2:6" ht="13" x14ac:dyDescent="0.3">
      <c r="B69" s="85" t="s">
        <v>199</v>
      </c>
      <c r="C69" s="78"/>
      <c r="D69" s="94" t="s">
        <v>199</v>
      </c>
      <c r="E69" s="177">
        <v>299402.24127</v>
      </c>
      <c r="F69" s="177">
        <v>270865.06946000003</v>
      </c>
    </row>
    <row r="70" spans="2:6" ht="13" x14ac:dyDescent="0.3">
      <c r="B70" s="85" t="s">
        <v>200</v>
      </c>
      <c r="C70" s="78"/>
      <c r="D70" s="94" t="s">
        <v>200</v>
      </c>
      <c r="E70" s="177">
        <v>8442.3890800000008</v>
      </c>
      <c r="F70" s="177">
        <v>5976.4736199999998</v>
      </c>
    </row>
    <row r="71" spans="2:6" ht="13" x14ac:dyDescent="0.3">
      <c r="B71" s="85" t="s">
        <v>201</v>
      </c>
      <c r="C71" s="78"/>
      <c r="D71" s="93" t="s">
        <v>201</v>
      </c>
      <c r="E71" s="177">
        <v>12425.166959999997</v>
      </c>
      <c r="F71" s="177">
        <v>15864.63436</v>
      </c>
    </row>
    <row r="72" spans="2:6" ht="13" x14ac:dyDescent="0.3">
      <c r="B72" s="85" t="s">
        <v>202</v>
      </c>
      <c r="C72" s="78"/>
      <c r="D72" s="93" t="s">
        <v>202</v>
      </c>
      <c r="E72" s="177">
        <v>73645.452390000006</v>
      </c>
      <c r="F72" s="177">
        <v>67764.115579999998</v>
      </c>
    </row>
    <row r="73" spans="2:6" ht="13" x14ac:dyDescent="0.3">
      <c r="B73" s="85" t="s">
        <v>44</v>
      </c>
      <c r="C73" s="78"/>
      <c r="D73" s="94" t="s">
        <v>44</v>
      </c>
      <c r="E73" s="177">
        <v>86070.619350000008</v>
      </c>
      <c r="F73" s="177">
        <v>83628.749939999994</v>
      </c>
    </row>
    <row r="74" spans="2:6" ht="13" x14ac:dyDescent="0.3">
      <c r="B74" s="85" t="s">
        <v>203</v>
      </c>
      <c r="C74" s="78"/>
      <c r="D74" s="94" t="s">
        <v>46</v>
      </c>
      <c r="E74" s="73">
        <v>9588.2813900000001</v>
      </c>
      <c r="F74" s="73">
        <v>9763.7475399999985</v>
      </c>
    </row>
    <row r="75" spans="2:6" ht="13" x14ac:dyDescent="0.3">
      <c r="B75" s="85" t="s">
        <v>199</v>
      </c>
      <c r="C75" s="78"/>
      <c r="D75" s="93" t="s">
        <v>204</v>
      </c>
      <c r="E75" s="73">
        <v>12619.054980000001</v>
      </c>
      <c r="F75" s="73">
        <v>23504.118189999997</v>
      </c>
    </row>
    <row r="76" spans="2:6" ht="13" x14ac:dyDescent="0.3">
      <c r="B76" s="85" t="s">
        <v>201</v>
      </c>
      <c r="C76" s="78"/>
      <c r="D76" s="93" t="s">
        <v>205</v>
      </c>
      <c r="E76" s="73">
        <v>0</v>
      </c>
      <c r="F76" s="73">
        <v>4.7247299999999992</v>
      </c>
    </row>
    <row r="77" spans="2:6" ht="13" x14ac:dyDescent="0.3">
      <c r="B77" s="85" t="s">
        <v>202</v>
      </c>
      <c r="C77" s="78"/>
      <c r="D77" s="93" t="s">
        <v>206</v>
      </c>
      <c r="E77" s="73">
        <v>1672.3890500000002</v>
      </c>
      <c r="F77" s="73">
        <v>12377.74559</v>
      </c>
    </row>
    <row r="78" spans="2:6" ht="13" x14ac:dyDescent="0.3">
      <c r="B78" s="85" t="s">
        <v>41</v>
      </c>
      <c r="C78" s="78"/>
      <c r="D78" s="94" t="s">
        <v>45</v>
      </c>
      <c r="E78" s="73">
        <v>14291.444030000001</v>
      </c>
      <c r="F78" s="73">
        <v>35886.588510000001</v>
      </c>
    </row>
    <row r="79" spans="2:6" ht="13" x14ac:dyDescent="0.3">
      <c r="B79" s="85" t="s">
        <v>41</v>
      </c>
      <c r="C79" s="78"/>
      <c r="D79" s="96" t="s">
        <v>47</v>
      </c>
      <c r="E79" s="97">
        <v>417794.97512000008</v>
      </c>
      <c r="F79" s="97">
        <v>406120.62907000002</v>
      </c>
    </row>
    <row r="80" spans="2:6" ht="13" x14ac:dyDescent="0.3">
      <c r="B80" s="85" t="s">
        <v>207</v>
      </c>
      <c r="C80" s="78"/>
      <c r="D80" s="104" t="s">
        <v>207</v>
      </c>
      <c r="E80" s="97">
        <v>224868.42408999981</v>
      </c>
      <c r="F80" s="97">
        <v>224982.64727999995</v>
      </c>
    </row>
    <row r="81" spans="2:6" ht="13" x14ac:dyDescent="0.3">
      <c r="B81" s="91"/>
      <c r="C81" s="82"/>
      <c r="D81" s="105" t="s">
        <v>208</v>
      </c>
      <c r="E81" s="106"/>
      <c r="F81" s="106"/>
    </row>
    <row r="82" spans="2:6" ht="13" x14ac:dyDescent="0.3">
      <c r="B82" s="91"/>
      <c r="C82" s="82"/>
      <c r="D82" s="107"/>
      <c r="E82" s="106"/>
      <c r="F82" s="106"/>
    </row>
    <row r="83" spans="2:6" ht="13" x14ac:dyDescent="0.3">
      <c r="B83" s="85" t="s">
        <v>209</v>
      </c>
      <c r="C83" s="78"/>
      <c r="D83" s="94" t="s">
        <v>49</v>
      </c>
      <c r="E83" s="73">
        <v>40815.93542999999</v>
      </c>
      <c r="F83" s="73">
        <v>38408.506829999998</v>
      </c>
    </row>
    <row r="84" spans="2:6" ht="13" x14ac:dyDescent="0.3">
      <c r="B84" s="85" t="s">
        <v>210</v>
      </c>
      <c r="C84" s="78"/>
      <c r="D84" s="94" t="s">
        <v>50</v>
      </c>
      <c r="E84" s="73">
        <v>20373.03282</v>
      </c>
      <c r="F84" s="73">
        <v>21532.065500000001</v>
      </c>
    </row>
    <row r="85" spans="2:6" ht="13" x14ac:dyDescent="0.3">
      <c r="B85" s="85" t="s">
        <v>211</v>
      </c>
      <c r="C85" s="78"/>
      <c r="D85" s="108" t="s">
        <v>211</v>
      </c>
      <c r="E85" s="73">
        <v>0</v>
      </c>
      <c r="F85" s="73">
        <v>0</v>
      </c>
    </row>
    <row r="86" spans="2:6" ht="13" x14ac:dyDescent="0.3">
      <c r="B86" s="85"/>
      <c r="C86" s="78"/>
      <c r="D86" s="104" t="s">
        <v>212</v>
      </c>
      <c r="E86" s="97">
        <v>163679.45583999984</v>
      </c>
      <c r="F86" s="97">
        <v>165042.07494999995</v>
      </c>
    </row>
    <row r="87" spans="2:6" ht="13" x14ac:dyDescent="0.3">
      <c r="B87" s="91"/>
      <c r="C87" s="82"/>
      <c r="D87" s="105" t="s">
        <v>213</v>
      </c>
      <c r="E87" s="106"/>
      <c r="F87" s="106"/>
    </row>
    <row r="88" spans="2:6" ht="13" x14ac:dyDescent="0.3">
      <c r="B88" s="91"/>
      <c r="C88" s="82"/>
      <c r="D88" s="107"/>
      <c r="E88" s="106"/>
      <c r="F88" s="106"/>
    </row>
    <row r="89" spans="2:6" ht="13" x14ac:dyDescent="0.3">
      <c r="B89" s="85" t="s">
        <v>214</v>
      </c>
      <c r="C89" s="78"/>
      <c r="D89" s="108" t="s">
        <v>214</v>
      </c>
      <c r="E89" s="73">
        <v>27120.525299999998</v>
      </c>
      <c r="F89" s="73">
        <v>27062.956140000002</v>
      </c>
    </row>
    <row r="90" spans="2:6" ht="13" x14ac:dyDescent="0.3">
      <c r="B90" s="85" t="s">
        <v>215</v>
      </c>
      <c r="C90" s="78"/>
      <c r="D90" s="109" t="s">
        <v>215</v>
      </c>
      <c r="E90" s="97">
        <v>136558.93053999986</v>
      </c>
      <c r="F90" s="97">
        <v>137979.11880999996</v>
      </c>
    </row>
    <row r="91" spans="2:6" ht="13" x14ac:dyDescent="0.3">
      <c r="B91" s="91"/>
      <c r="C91" s="82"/>
      <c r="D91" s="110" t="s">
        <v>216</v>
      </c>
      <c r="E91" s="106"/>
      <c r="F91" s="106"/>
    </row>
    <row r="92" spans="2:6" ht="13" x14ac:dyDescent="0.3">
      <c r="B92" s="91"/>
      <c r="C92" s="82"/>
      <c r="D92" s="111"/>
      <c r="E92" s="106"/>
      <c r="F92" s="106"/>
    </row>
    <row r="93" spans="2:6" ht="13" x14ac:dyDescent="0.3">
      <c r="B93" s="85" t="s">
        <v>217</v>
      </c>
      <c r="C93" s="78"/>
      <c r="D93" s="108" t="s">
        <v>217</v>
      </c>
      <c r="E93" s="73">
        <v>28477.643530000001</v>
      </c>
      <c r="F93" s="73">
        <v>34915.246520000001</v>
      </c>
    </row>
    <row r="94" spans="2:6" ht="13" x14ac:dyDescent="0.3">
      <c r="B94" s="85" t="s">
        <v>218</v>
      </c>
      <c r="C94" s="78"/>
      <c r="D94" s="109" t="s">
        <v>218</v>
      </c>
      <c r="E94" s="97">
        <v>108081.28700999985</v>
      </c>
      <c r="F94" s="97">
        <v>103063.87228999993</v>
      </c>
    </row>
    <row r="95" spans="2:6" ht="13" x14ac:dyDescent="0.3">
      <c r="B95" s="85" t="s">
        <v>219</v>
      </c>
      <c r="C95" s="78"/>
      <c r="D95" s="94" t="s">
        <v>220</v>
      </c>
      <c r="E95" s="126">
        <v>81744.025999999998</v>
      </c>
      <c r="F95" s="126">
        <v>81848.649999999994</v>
      </c>
    </row>
    <row r="96" spans="2:6" ht="13" x14ac:dyDescent="0.3">
      <c r="B96" s="11"/>
      <c r="C96" s="82"/>
      <c r="D96" s="109" t="s">
        <v>221</v>
      </c>
      <c r="E96" s="112">
        <v>1.3221918750368358</v>
      </c>
      <c r="F96" s="112">
        <v>1.2592006378846803</v>
      </c>
    </row>
    <row r="97" spans="2:6" ht="13" x14ac:dyDescent="0.3">
      <c r="B97" s="91"/>
      <c r="C97" s="82"/>
      <c r="D97" s="110" t="s">
        <v>222</v>
      </c>
      <c r="E97" s="113">
        <v>0.20853739420329259</v>
      </c>
      <c r="F97" s="113">
        <v>0.25304732209573683</v>
      </c>
    </row>
    <row r="98" spans="2:6" ht="13" x14ac:dyDescent="0.3">
      <c r="B98" s="91"/>
      <c r="C98" s="82"/>
      <c r="D98" s="110" t="s">
        <v>223</v>
      </c>
      <c r="E98" s="176">
        <v>0.26850000000000002</v>
      </c>
      <c r="F98" s="176">
        <v>0.26850000000000002</v>
      </c>
    </row>
    <row r="99" spans="2:6" ht="13" x14ac:dyDescent="0.3">
      <c r="B99" s="91"/>
      <c r="C99" s="82"/>
      <c r="D99" s="110" t="s">
        <v>82</v>
      </c>
      <c r="E99" s="73">
        <v>9307.4120342250008</v>
      </c>
      <c r="F99" s="73">
        <v>15416.908601685</v>
      </c>
    </row>
    <row r="100" spans="2:6" ht="13" x14ac:dyDescent="0.3">
      <c r="B100" s="91"/>
      <c r="C100" s="82"/>
      <c r="D100" s="110" t="s">
        <v>50</v>
      </c>
      <c r="E100" s="114">
        <v>0.18231146956023431</v>
      </c>
      <c r="F100" s="114">
        <v>0.19243696644049721</v>
      </c>
    </row>
    <row r="101" spans="2:6" ht="13" x14ac:dyDescent="0.3">
      <c r="B101" s="91"/>
      <c r="C101" s="82"/>
      <c r="D101" s="110" t="s">
        <v>85</v>
      </c>
      <c r="E101" s="114">
        <v>0.12788936170020548</v>
      </c>
      <c r="F101" s="114">
        <v>0.32072660324959545</v>
      </c>
    </row>
    <row r="102" spans="2:6" ht="13" x14ac:dyDescent="0.3">
      <c r="B102" s="11"/>
      <c r="C102" s="82"/>
      <c r="D102" s="109" t="s">
        <v>224</v>
      </c>
      <c r="E102" s="112">
        <v>1.5045033445970701</v>
      </c>
      <c r="F102" s="112">
        <v>1.4516376043251775</v>
      </c>
    </row>
    <row r="103" spans="2:6" ht="13" x14ac:dyDescent="0.3">
      <c r="B103" s="11"/>
      <c r="C103" s="82"/>
      <c r="D103" s="5" t="s">
        <v>225</v>
      </c>
      <c r="E103" s="115">
        <v>1.6323927062972756</v>
      </c>
      <c r="F103" s="115">
        <v>1.772364207574773</v>
      </c>
    </row>
    <row r="104" spans="2:6" x14ac:dyDescent="0.25">
      <c r="B104" s="91"/>
      <c r="E104" s="116"/>
      <c r="F104" s="116"/>
    </row>
    <row r="105" spans="2:6" ht="13.5" thickBot="1" x14ac:dyDescent="0.35">
      <c r="B105" s="91"/>
      <c r="C105" s="82"/>
      <c r="D105" s="117" t="s">
        <v>226</v>
      </c>
      <c r="E105" s="118"/>
      <c r="F105" s="118"/>
    </row>
    <row r="106" spans="2:6" x14ac:dyDescent="0.25">
      <c r="B106" s="91"/>
      <c r="D106" s="94" t="s">
        <v>227</v>
      </c>
      <c r="E106" s="119">
        <v>0.30994233516007103</v>
      </c>
      <c r="F106" s="119">
        <v>0.3120752456856612</v>
      </c>
    </row>
    <row r="107" spans="2:6" x14ac:dyDescent="0.25">
      <c r="B107" s="91"/>
      <c r="D107" s="94" t="s">
        <v>228</v>
      </c>
      <c r="E107" s="119">
        <v>0.10844906455213489</v>
      </c>
      <c r="F107" s="119">
        <v>0.11125202095445665</v>
      </c>
    </row>
    <row r="108" spans="2:6" x14ac:dyDescent="0.25">
      <c r="B108" s="91"/>
      <c r="D108" s="94" t="s">
        <v>229</v>
      </c>
      <c r="E108" s="119">
        <v>5.2125212862851898E-2</v>
      </c>
      <c r="F108" s="119">
        <v>5.0964215321835635E-2</v>
      </c>
    </row>
    <row r="109" spans="2:6" x14ac:dyDescent="0.25">
      <c r="B109" s="91"/>
      <c r="D109" s="94" t="s">
        <v>230</v>
      </c>
      <c r="E109" s="119">
        <v>0.3499007791114625</v>
      </c>
      <c r="F109" s="119">
        <v>0.35649101456292887</v>
      </c>
    </row>
    <row r="110" spans="2:6" x14ac:dyDescent="0.25">
      <c r="B110" s="91"/>
      <c r="D110" s="94" t="s">
        <v>231</v>
      </c>
      <c r="E110" s="119">
        <v>0.16817713151684041</v>
      </c>
      <c r="F110" s="119">
        <v>0.16330745878245501</v>
      </c>
    </row>
    <row r="111" spans="2:6" x14ac:dyDescent="0.25">
      <c r="B111" s="91"/>
      <c r="D111" s="94" t="s">
        <v>232</v>
      </c>
      <c r="E111" s="119">
        <v>0.77655167950476389</v>
      </c>
      <c r="F111" s="119">
        <v>0.77640915993957993</v>
      </c>
    </row>
    <row r="112" spans="2:6" x14ac:dyDescent="0.25">
      <c r="B112" s="91"/>
      <c r="D112" s="94" t="s">
        <v>233</v>
      </c>
      <c r="E112" s="119">
        <v>0.28774430136798812</v>
      </c>
      <c r="F112" s="119">
        <v>0.2879806828629119</v>
      </c>
    </row>
    <row r="113" spans="2:6" x14ac:dyDescent="0.25">
      <c r="B113" s="91"/>
      <c r="D113" s="94" t="s">
        <v>234</v>
      </c>
      <c r="E113" s="119">
        <v>0.23675017204605675</v>
      </c>
      <c r="F113" s="119">
        <v>0.22985902006643219</v>
      </c>
    </row>
    <row r="114" spans="2:6" x14ac:dyDescent="0.25">
      <c r="B114" s="91"/>
      <c r="D114" s="94" t="s">
        <v>235</v>
      </c>
      <c r="E114" s="120">
        <v>1.0083608009374863E-2</v>
      </c>
      <c r="F114" s="120" t="e">
        <v>#DIV/0!</v>
      </c>
    </row>
    <row r="115" spans="2:6" x14ac:dyDescent="0.25">
      <c r="B115" s="91"/>
      <c r="D115" s="94" t="s">
        <v>212</v>
      </c>
      <c r="E115" s="121">
        <v>163679.45583999986</v>
      </c>
      <c r="F115" s="121">
        <v>165042.07494999995</v>
      </c>
    </row>
    <row r="116" spans="2:6" x14ac:dyDescent="0.25">
      <c r="B116" s="122"/>
      <c r="D116" s="94" t="s">
        <v>236</v>
      </c>
      <c r="E116" s="121">
        <v>1936934.5109999997</v>
      </c>
      <c r="F116" s="121">
        <v>1884300.0753100002</v>
      </c>
    </row>
    <row r="117" spans="2:6" x14ac:dyDescent="0.25">
      <c r="B117" s="91"/>
      <c r="D117" s="94"/>
      <c r="E117" s="123"/>
      <c r="F117" s="123"/>
    </row>
    <row r="118" spans="2:6" ht="13.5" thickBot="1" x14ac:dyDescent="0.35">
      <c r="B118" s="91"/>
      <c r="C118" s="82"/>
      <c r="D118" s="117" t="s">
        <v>237</v>
      </c>
      <c r="E118" s="117"/>
      <c r="F118" s="117"/>
    </row>
    <row r="119" spans="2:6" x14ac:dyDescent="0.25">
      <c r="B119" s="85"/>
      <c r="D119" s="94" t="s">
        <v>238</v>
      </c>
      <c r="E119" s="119">
        <v>0.84500092882017297</v>
      </c>
      <c r="F119" s="119">
        <v>0.84342658384723312</v>
      </c>
    </row>
    <row r="120" spans="2:6" x14ac:dyDescent="0.25">
      <c r="B120" s="85"/>
      <c r="D120" s="94" t="s">
        <v>239</v>
      </c>
      <c r="E120" s="119">
        <v>3.0579241525527767E-2</v>
      </c>
      <c r="F120" s="119">
        <v>2.7761892499620387E-2</v>
      </c>
    </row>
    <row r="121" spans="2:6" x14ac:dyDescent="0.25">
      <c r="B121" s="85"/>
      <c r="D121" s="94" t="s">
        <v>240</v>
      </c>
      <c r="E121" s="119">
        <v>0.87558017034570068</v>
      </c>
      <c r="F121" s="119">
        <v>0.87118847634685348</v>
      </c>
    </row>
    <row r="122" spans="2:6" x14ac:dyDescent="0.25">
      <c r="B122" s="85"/>
      <c r="D122" s="94" t="s">
        <v>241</v>
      </c>
      <c r="E122" s="119">
        <v>1.3240776664996845E-2</v>
      </c>
      <c r="F122" s="119">
        <v>-6.5929321176626677E-4</v>
      </c>
    </row>
    <row r="123" spans="2:6" x14ac:dyDescent="0.25">
      <c r="B123" s="85"/>
      <c r="D123" s="94" t="s">
        <v>242</v>
      </c>
      <c r="E123" s="119">
        <v>0.87596577494243155</v>
      </c>
      <c r="F123" s="119">
        <v>0.87149483715226206</v>
      </c>
    </row>
    <row r="124" spans="2:6" x14ac:dyDescent="0.25">
      <c r="B124" s="85"/>
      <c r="D124" s="94" t="s">
        <v>243</v>
      </c>
      <c r="E124" s="119">
        <v>0.87596577494243155</v>
      </c>
      <c r="F124" s="119">
        <v>0.87149483715226206</v>
      </c>
    </row>
    <row r="125" spans="2:6" x14ac:dyDescent="0.25">
      <c r="B125" s="85"/>
      <c r="D125" s="94" t="s">
        <v>244</v>
      </c>
      <c r="E125" s="119">
        <v>0.61939733364186333</v>
      </c>
      <c r="F125" s="119">
        <v>0.61124934619004045</v>
      </c>
    </row>
    <row r="126" spans="2:6" x14ac:dyDescent="0.25">
      <c r="B126" s="91"/>
      <c r="C126" s="11"/>
      <c r="D126" s="37"/>
      <c r="E126" s="124"/>
      <c r="F126" s="124"/>
    </row>
    <row r="127" spans="2:6" ht="13.5" thickBot="1" x14ac:dyDescent="0.35">
      <c r="B127" s="91"/>
      <c r="C127" s="82"/>
      <c r="D127" s="117" t="s">
        <v>245</v>
      </c>
      <c r="E127" s="117"/>
      <c r="F127" s="117"/>
    </row>
    <row r="128" spans="2:6" x14ac:dyDescent="0.25">
      <c r="B128" s="85" t="s">
        <v>246</v>
      </c>
      <c r="D128" s="94" t="s">
        <v>247</v>
      </c>
      <c r="E128" s="123">
        <v>19876</v>
      </c>
      <c r="F128" s="123">
        <v>19627</v>
      </c>
    </row>
    <row r="129" spans="2:6" x14ac:dyDescent="0.25">
      <c r="B129" s="85"/>
      <c r="D129" s="94" t="s">
        <v>248</v>
      </c>
      <c r="E129" s="123">
        <v>249</v>
      </c>
      <c r="F129" s="123">
        <v>19627</v>
      </c>
    </row>
    <row r="130" spans="2:6" x14ac:dyDescent="0.25">
      <c r="B130" s="85" t="s">
        <v>249</v>
      </c>
      <c r="D130" s="94" t="s">
        <v>250</v>
      </c>
      <c r="E130" s="119">
        <v>0</v>
      </c>
      <c r="F130" s="119">
        <v>0</v>
      </c>
    </row>
    <row r="131" spans="2:6" x14ac:dyDescent="0.25">
      <c r="B131" s="85" t="s">
        <v>251</v>
      </c>
      <c r="D131" s="94" t="s">
        <v>252</v>
      </c>
      <c r="E131" s="125">
        <v>160.08999600000001</v>
      </c>
      <c r="F131" s="125">
        <v>156.759995</v>
      </c>
    </row>
    <row r="132" spans="2:6" x14ac:dyDescent="0.25">
      <c r="B132" s="85" t="s">
        <v>101</v>
      </c>
      <c r="D132" s="94" t="s">
        <v>253</v>
      </c>
      <c r="E132" s="123">
        <v>4766.1801759999998</v>
      </c>
      <c r="F132" s="123">
        <v>4307.5400390000004</v>
      </c>
    </row>
    <row r="133" spans="2:6" x14ac:dyDescent="0.25">
      <c r="B133" s="85" t="s">
        <v>254</v>
      </c>
      <c r="D133" s="94" t="s">
        <v>255</v>
      </c>
      <c r="E133" s="123">
        <v>4602.1088943906252</v>
      </c>
      <c r="F133" s="123">
        <v>4421.4821700468747</v>
      </c>
    </row>
    <row r="134" spans="2:6" x14ac:dyDescent="0.25">
      <c r="B134" s="85" t="s">
        <v>256</v>
      </c>
      <c r="D134" s="94" t="s">
        <v>257</v>
      </c>
      <c r="E134" s="123">
        <v>2245.3100589999999</v>
      </c>
      <c r="F134" s="123">
        <v>2204.3701169999999</v>
      </c>
    </row>
    <row r="135" spans="2:6" x14ac:dyDescent="0.25">
      <c r="B135" s="85" t="s">
        <v>258</v>
      </c>
      <c r="D135" s="94" t="s">
        <v>259</v>
      </c>
      <c r="E135" s="123">
        <v>2208.7918146363636</v>
      </c>
      <c r="F135" s="123">
        <v>2241.6500185714285</v>
      </c>
    </row>
    <row r="136" spans="2:6" x14ac:dyDescent="0.25">
      <c r="B136" s="85" t="s">
        <v>102</v>
      </c>
      <c r="D136" s="94" t="s">
        <v>260</v>
      </c>
      <c r="E136" s="123">
        <v>7.9565217391304373</v>
      </c>
      <c r="F136" s="123">
        <v>9.0312500000000018</v>
      </c>
    </row>
    <row r="137" spans="2:6" x14ac:dyDescent="0.25">
      <c r="B137" s="85" t="s">
        <v>261</v>
      </c>
      <c r="D137" s="94" t="s">
        <v>262</v>
      </c>
      <c r="E137" s="123">
        <v>16.373687499999999</v>
      </c>
      <c r="F137" s="123">
        <v>12.609061538461535</v>
      </c>
    </row>
    <row r="138" spans="2:6" x14ac:dyDescent="0.25">
      <c r="B138" s="85" t="s">
        <v>263</v>
      </c>
      <c r="D138" s="94" t="s">
        <v>263</v>
      </c>
      <c r="E138" s="123">
        <v>19.274375046874997</v>
      </c>
      <c r="F138" s="123">
        <v>18.2890625625</v>
      </c>
    </row>
    <row r="139" spans="2:6" x14ac:dyDescent="0.25">
      <c r="B139" s="85" t="s">
        <v>264</v>
      </c>
      <c r="D139" s="94" t="s">
        <v>265</v>
      </c>
      <c r="E139" s="126">
        <v>17163.967000000001</v>
      </c>
      <c r="F139" s="126">
        <v>15451.281999999999</v>
      </c>
    </row>
    <row r="140" spans="2:6" x14ac:dyDescent="0.25">
      <c r="B140" s="85" t="s">
        <v>266</v>
      </c>
      <c r="D140" s="94" t="s">
        <v>267</v>
      </c>
      <c r="E140" s="126">
        <v>7208.076</v>
      </c>
      <c r="F140" s="126">
        <v>7057.1490000000003</v>
      </c>
    </row>
    <row r="141" spans="2:6" x14ac:dyDescent="0.25">
      <c r="B141" s="127"/>
      <c r="C141" s="29"/>
      <c r="D141" s="108" t="s">
        <v>268</v>
      </c>
      <c r="E141" s="128">
        <v>123.33202408734154</v>
      </c>
      <c r="F141" s="128">
        <v>124.39673035104703</v>
      </c>
    </row>
    <row r="142" spans="2:6" x14ac:dyDescent="0.25">
      <c r="B142" s="85" t="s">
        <v>269</v>
      </c>
      <c r="D142" s="94" t="s">
        <v>270</v>
      </c>
      <c r="E142" s="123">
        <v>5919</v>
      </c>
      <c r="F142" s="123">
        <v>5457</v>
      </c>
    </row>
    <row r="143" spans="2:6" x14ac:dyDescent="0.25">
      <c r="B143" s="85" t="s">
        <v>271</v>
      </c>
      <c r="D143" s="94" t="s">
        <v>272</v>
      </c>
      <c r="E143" s="124">
        <v>50006.034914999989</v>
      </c>
      <c r="F143" s="124">
        <v>40005.462</v>
      </c>
    </row>
    <row r="144" spans="2:6" x14ac:dyDescent="0.25">
      <c r="B144" s="85" t="s">
        <v>273</v>
      </c>
      <c r="D144" s="94" t="s">
        <v>274</v>
      </c>
      <c r="E144" s="124">
        <v>20027.069449999999</v>
      </c>
      <c r="F144" s="124">
        <v>20054.6579485</v>
      </c>
    </row>
    <row r="145" spans="2:6" x14ac:dyDescent="0.25">
      <c r="B145" s="85"/>
      <c r="D145" s="94" t="s">
        <v>275</v>
      </c>
      <c r="E145" s="124">
        <v>70033.104364999992</v>
      </c>
      <c r="F145" s="124">
        <v>60060.119948499996</v>
      </c>
    </row>
    <row r="146" spans="2:6" x14ac:dyDescent="0.25">
      <c r="B146" s="85"/>
      <c r="D146" s="94" t="s">
        <v>276</v>
      </c>
      <c r="E146" s="129">
        <v>0.8567366667871239</v>
      </c>
      <c r="F146" s="129">
        <v>0.73379487564547496</v>
      </c>
    </row>
    <row r="147" spans="2:6" x14ac:dyDescent="0.25">
      <c r="B147" s="85"/>
      <c r="D147" s="94"/>
      <c r="E147" s="119"/>
      <c r="F147" s="119"/>
    </row>
    <row r="148" spans="2:6" ht="13.5" thickBot="1" x14ac:dyDescent="0.35">
      <c r="B148" s="91"/>
      <c r="C148" s="82"/>
      <c r="D148" s="117" t="s">
        <v>10</v>
      </c>
      <c r="E148" s="130">
        <v>0.53314693822026438</v>
      </c>
      <c r="F148" s="130">
        <v>0.52448289481482124</v>
      </c>
    </row>
    <row r="149" spans="2:6" x14ac:dyDescent="0.25">
      <c r="B149" s="85" t="s">
        <v>277</v>
      </c>
      <c r="D149" s="94" t="s">
        <v>278</v>
      </c>
      <c r="E149" s="124">
        <v>17164.059287</v>
      </c>
      <c r="F149" s="124">
        <v>13206.021542</v>
      </c>
    </row>
    <row r="150" spans="2:6" x14ac:dyDescent="0.25">
      <c r="B150" s="85" t="s">
        <v>88</v>
      </c>
      <c r="D150" s="94" t="s">
        <v>279</v>
      </c>
      <c r="E150" s="124">
        <v>563231.06586226705</v>
      </c>
      <c r="F150" s="124">
        <v>538563.59772232478</v>
      </c>
    </row>
    <row r="151" spans="2:6" x14ac:dyDescent="0.25">
      <c r="B151" s="85" t="s">
        <v>87</v>
      </c>
      <c r="D151" s="94" t="s">
        <v>280</v>
      </c>
      <c r="E151" s="124">
        <v>643210.77199378028</v>
      </c>
      <c r="F151" s="124">
        <v>594021.52245457005</v>
      </c>
    </row>
    <row r="152" spans="2:6" x14ac:dyDescent="0.25">
      <c r="B152" s="85" t="s">
        <v>89</v>
      </c>
      <c r="D152" s="94" t="s">
        <v>281</v>
      </c>
      <c r="E152" s="124">
        <v>1206441.8378560473</v>
      </c>
      <c r="F152" s="124">
        <v>1132585.1201768948</v>
      </c>
    </row>
    <row r="153" spans="2:6" x14ac:dyDescent="0.25">
      <c r="B153" s="85" t="s">
        <v>282</v>
      </c>
      <c r="D153" s="94" t="s">
        <v>283</v>
      </c>
      <c r="E153" s="124">
        <v>1185928.617823021</v>
      </c>
      <c r="F153" s="124">
        <v>1139786.6210596517</v>
      </c>
    </row>
    <row r="154" spans="2:6" x14ac:dyDescent="0.25">
      <c r="D154" s="94" t="s">
        <v>284</v>
      </c>
      <c r="E154" s="119">
        <v>0.53314693822026438</v>
      </c>
      <c r="F154" s="119">
        <v>0.52448289481482124</v>
      </c>
    </row>
    <row r="155" spans="2:6" x14ac:dyDescent="0.25">
      <c r="B155" s="85" t="s">
        <v>90</v>
      </c>
      <c r="D155" s="94" t="s">
        <v>285</v>
      </c>
      <c r="E155" s="124">
        <v>24184.5146485595</v>
      </c>
      <c r="F155" s="124">
        <v>21679.059606345199</v>
      </c>
    </row>
    <row r="156" spans="2:6" x14ac:dyDescent="0.25">
      <c r="D156" s="94" t="s">
        <v>286</v>
      </c>
      <c r="E156" s="119">
        <v>0.16285278384275445</v>
      </c>
      <c r="F156" s="119" t="e">
        <v>#DIV/0!</v>
      </c>
    </row>
    <row r="157" spans="2:6" x14ac:dyDescent="0.25">
      <c r="B157" s="85" t="s">
        <v>91</v>
      </c>
      <c r="D157" s="94" t="s">
        <v>287</v>
      </c>
      <c r="E157" s="124">
        <v>1985.0501673242024</v>
      </c>
      <c r="F157" s="124">
        <v>7280.5128604115134</v>
      </c>
    </row>
    <row r="158" spans="2:6" x14ac:dyDescent="0.25">
      <c r="D158" s="94" t="s">
        <v>288</v>
      </c>
      <c r="E158" s="119">
        <v>1.4743292533838607E-2</v>
      </c>
      <c r="F158" s="119" t="e">
        <v>#DIV/0!</v>
      </c>
    </row>
    <row r="159" spans="2:6" x14ac:dyDescent="0.25">
      <c r="D159" s="94" t="s">
        <v>92</v>
      </c>
      <c r="E159" s="124">
        <v>26169.564815883703</v>
      </c>
      <c r="F159" s="124">
        <v>28959.572466756712</v>
      </c>
    </row>
    <row r="160" spans="2:6" x14ac:dyDescent="0.25">
      <c r="D160" s="94" t="s">
        <v>289</v>
      </c>
      <c r="E160" s="119">
        <v>9.2424187285089401E-2</v>
      </c>
      <c r="F160" s="119" t="e">
        <v>#DIV/0!</v>
      </c>
    </row>
    <row r="161" spans="2:6" x14ac:dyDescent="0.25">
      <c r="B161" s="85" t="s">
        <v>120</v>
      </c>
      <c r="D161" s="94" t="s">
        <v>120</v>
      </c>
      <c r="E161" s="124">
        <v>4373.7849840412991</v>
      </c>
      <c r="F161" s="124">
        <v>3867.7044153400002</v>
      </c>
    </row>
    <row r="162" spans="2:6" x14ac:dyDescent="0.25">
      <c r="B162" s="131"/>
      <c r="C162" s="132"/>
      <c r="D162" s="87" t="s">
        <v>290</v>
      </c>
      <c r="E162" s="133">
        <v>0.18085064131323447</v>
      </c>
      <c r="F162" s="133">
        <v>0.17840738876920517</v>
      </c>
    </row>
    <row r="163" spans="2:6" x14ac:dyDescent="0.25">
      <c r="B163" s="85" t="s">
        <v>119</v>
      </c>
      <c r="D163" s="94" t="s">
        <v>291</v>
      </c>
      <c r="E163" s="124">
        <v>7193.2564687593003</v>
      </c>
      <c r="F163" s="124">
        <v>6499.2113232713991</v>
      </c>
    </row>
    <row r="164" spans="2:6" x14ac:dyDescent="0.25">
      <c r="B164" s="85" t="s">
        <v>118</v>
      </c>
      <c r="D164" s="94" t="s">
        <v>292</v>
      </c>
      <c r="E164" s="124">
        <v>16991.258179800199</v>
      </c>
      <c r="F164" s="124">
        <v>15179.848283073799</v>
      </c>
    </row>
    <row r="165" spans="2:6" x14ac:dyDescent="0.25">
      <c r="B165" s="85" t="s">
        <v>95</v>
      </c>
      <c r="D165" s="94" t="s">
        <v>293</v>
      </c>
      <c r="E165" s="124">
        <v>3387.9128059752907</v>
      </c>
      <c r="F165" s="124">
        <v>3087.4999581128968</v>
      </c>
    </row>
    <row r="166" spans="2:6" x14ac:dyDescent="0.25">
      <c r="B166" s="85" t="s">
        <v>96</v>
      </c>
      <c r="D166" s="94" t="s">
        <v>294</v>
      </c>
      <c r="E166" s="124">
        <v>29981.4685952</v>
      </c>
      <c r="F166" s="124">
        <v>30469.327888659998</v>
      </c>
    </row>
    <row r="167" spans="2:6" x14ac:dyDescent="0.25">
      <c r="B167" s="85" t="s">
        <v>97</v>
      </c>
      <c r="D167" s="94" t="s">
        <v>295</v>
      </c>
      <c r="E167" s="124">
        <v>9328.9423917399999</v>
      </c>
      <c r="F167" s="124">
        <v>8559.3092586700004</v>
      </c>
    </row>
    <row r="168" spans="2:6" x14ac:dyDescent="0.25">
      <c r="B168" s="85" t="s">
        <v>98</v>
      </c>
      <c r="D168" s="94" t="s">
        <v>296</v>
      </c>
      <c r="E168" s="124">
        <v>16092.80218427</v>
      </c>
      <c r="F168" s="124">
        <v>9860.7066761799997</v>
      </c>
    </row>
    <row r="169" spans="2:6" x14ac:dyDescent="0.25">
      <c r="B169" s="85" t="s">
        <v>9</v>
      </c>
      <c r="D169" s="94" t="s">
        <v>297</v>
      </c>
      <c r="E169" s="124">
        <v>1877.59436527</v>
      </c>
      <c r="F169" s="124">
        <v>1824.39885319</v>
      </c>
    </row>
    <row r="170" spans="2:6" x14ac:dyDescent="0.25">
      <c r="B170" s="85" t="s">
        <v>99</v>
      </c>
      <c r="D170" s="94" t="s">
        <v>80</v>
      </c>
      <c r="E170" s="124">
        <v>57280.807536480002</v>
      </c>
      <c r="F170" s="124">
        <v>50713.742676700007</v>
      </c>
    </row>
    <row r="171" spans="2:6" x14ac:dyDescent="0.25">
      <c r="B171" s="85"/>
      <c r="D171" s="94" t="s">
        <v>298</v>
      </c>
      <c r="E171" s="119">
        <v>4.7479128905437339E-2</v>
      </c>
      <c r="F171" s="119">
        <v>4.4776981238089361E-2</v>
      </c>
    </row>
    <row r="172" spans="2:6" x14ac:dyDescent="0.25">
      <c r="B172" s="85" t="s">
        <v>100</v>
      </c>
      <c r="D172" s="94" t="s">
        <v>299</v>
      </c>
      <c r="E172" s="124">
        <v>15992.471017099999</v>
      </c>
      <c r="F172" s="124">
        <v>17642.275389420003</v>
      </c>
    </row>
    <row r="173" spans="2:6" x14ac:dyDescent="0.25">
      <c r="B173" s="85" t="s">
        <v>117</v>
      </c>
      <c r="D173" s="94" t="s">
        <v>117</v>
      </c>
      <c r="E173" s="124">
        <v>96124.822187740006</v>
      </c>
      <c r="F173" s="124">
        <v>88638.189480479981</v>
      </c>
    </row>
    <row r="174" spans="2:6" x14ac:dyDescent="0.25">
      <c r="B174" s="85"/>
      <c r="D174" s="94" t="s">
        <v>300</v>
      </c>
      <c r="E174" s="119">
        <v>0.14944529285443856</v>
      </c>
      <c r="F174" s="119">
        <v>0.14921713461528477</v>
      </c>
    </row>
    <row r="175" spans="2:6" x14ac:dyDescent="0.25">
      <c r="B175" s="85"/>
      <c r="D175" s="94" t="s">
        <v>301</v>
      </c>
      <c r="E175" s="124">
        <v>906708.52899389016</v>
      </c>
      <c r="F175" s="124">
        <v>851353.89490382187</v>
      </c>
    </row>
    <row r="176" spans="2:6" x14ac:dyDescent="0.25">
      <c r="B176" s="85" t="s">
        <v>302</v>
      </c>
      <c r="D176" s="94" t="s">
        <v>303</v>
      </c>
      <c r="E176" s="124">
        <v>299733.30886215722</v>
      </c>
      <c r="F176" s="124">
        <v>281231.22527307301</v>
      </c>
    </row>
    <row r="177" spans="2:6" x14ac:dyDescent="0.25">
      <c r="B177" s="85"/>
      <c r="D177" s="94" t="s">
        <v>304</v>
      </c>
      <c r="E177" s="124">
        <v>429565.21991606028</v>
      </c>
      <c r="F177" s="124">
        <v>395627.43250343006</v>
      </c>
    </row>
    <row r="178" spans="2:6" x14ac:dyDescent="0.25">
      <c r="B178" s="85" t="s">
        <v>305</v>
      </c>
      <c r="D178" s="94" t="s">
        <v>306</v>
      </c>
      <c r="E178" s="124">
        <v>213645.55207772</v>
      </c>
      <c r="F178" s="124">
        <v>198394.08995114002</v>
      </c>
    </row>
    <row r="179" spans="2:6" x14ac:dyDescent="0.25">
      <c r="B179" s="85"/>
      <c r="D179" s="94" t="s">
        <v>307</v>
      </c>
      <c r="E179" s="124">
        <v>477143.30907782982</v>
      </c>
      <c r="F179" s="124">
        <v>455726.46240039176</v>
      </c>
    </row>
    <row r="180" spans="2:6" x14ac:dyDescent="0.25">
      <c r="B180" s="85" t="s">
        <v>308</v>
      </c>
      <c r="D180" s="94" t="s">
        <v>309</v>
      </c>
      <c r="E180" s="124">
        <v>86087.756784437195</v>
      </c>
      <c r="F180" s="124">
        <v>82837.135321933005</v>
      </c>
    </row>
    <row r="181" spans="2:6" x14ac:dyDescent="0.25">
      <c r="B181" s="85"/>
      <c r="D181" s="94"/>
      <c r="E181" s="124"/>
      <c r="F181" s="124"/>
    </row>
    <row r="182" spans="2:6" ht="13.5" thickBot="1" x14ac:dyDescent="0.35">
      <c r="C182" s="82"/>
      <c r="D182" s="117" t="s">
        <v>310</v>
      </c>
      <c r="E182" s="134"/>
      <c r="F182" s="134"/>
    </row>
    <row r="183" spans="2:6" x14ac:dyDescent="0.25">
      <c r="D183" s="94" t="s">
        <v>311</v>
      </c>
      <c r="E183" s="135">
        <v>43.522942169519013</v>
      </c>
      <c r="F183" s="135">
        <v>45.33419334180136</v>
      </c>
    </row>
    <row r="184" spans="2:6" x14ac:dyDescent="0.25">
      <c r="D184" s="94" t="s">
        <v>312</v>
      </c>
      <c r="E184" s="135">
        <v>62.022467919094126</v>
      </c>
      <c r="F184" s="135">
        <v>64.626105105031726</v>
      </c>
    </row>
    <row r="185" spans="2:6" x14ac:dyDescent="0.25">
      <c r="D185" s="94" t="s">
        <v>313</v>
      </c>
      <c r="E185" s="135">
        <v>53.385907681431924</v>
      </c>
      <c r="F185" s="135">
        <v>55.452471069892511</v>
      </c>
    </row>
    <row r="186" spans="2:6" x14ac:dyDescent="0.25">
      <c r="D186" s="94" t="s">
        <v>314</v>
      </c>
      <c r="E186" s="135">
        <v>6.6216796882612989</v>
      </c>
      <c r="F186" s="135">
        <v>7.1259288251460129</v>
      </c>
    </row>
    <row r="187" spans="2:6" x14ac:dyDescent="0.25">
      <c r="D187" s="94" t="s">
        <v>315</v>
      </c>
      <c r="E187" s="135">
        <v>15.361490708689539</v>
      </c>
      <c r="F187" s="135">
        <v>15.969240485143512</v>
      </c>
    </row>
    <row r="188" spans="2:6" x14ac:dyDescent="0.25">
      <c r="D188" s="94" t="s">
        <v>316</v>
      </c>
      <c r="E188" s="135">
        <v>14.686049504952676</v>
      </c>
      <c r="F188" s="135">
        <v>15.163019355682282</v>
      </c>
    </row>
    <row r="189" spans="2:6" x14ac:dyDescent="0.25">
      <c r="D189" s="94" t="s">
        <v>317</v>
      </c>
      <c r="E189" s="135">
        <v>7.2918738299340085</v>
      </c>
      <c r="F189" s="135">
        <v>7.4323024256978281</v>
      </c>
    </row>
    <row r="190" spans="2:6" x14ac:dyDescent="0.25">
      <c r="D190" s="94" t="s">
        <v>318</v>
      </c>
      <c r="E190" s="135">
        <v>4.9630613416396177</v>
      </c>
      <c r="F190" s="135">
        <v>4.9572237247149182</v>
      </c>
    </row>
    <row r="191" spans="2:6" x14ac:dyDescent="0.25">
      <c r="D191" s="94" t="s">
        <v>319</v>
      </c>
      <c r="E191" s="135">
        <v>0.38418765684028344</v>
      </c>
      <c r="F191" s="135">
        <v>0.35672450997493027</v>
      </c>
    </row>
    <row r="192" spans="2:6" x14ac:dyDescent="0.25">
      <c r="D192" s="94" t="s">
        <v>320</v>
      </c>
      <c r="E192" s="135">
        <v>21.307729193213952</v>
      </c>
      <c r="F192" s="135">
        <v>22.288948180828296</v>
      </c>
    </row>
    <row r="193" spans="2:6" x14ac:dyDescent="0.25">
      <c r="D193" s="94" t="s">
        <v>321</v>
      </c>
      <c r="E193" s="135">
        <v>16.780070212730418</v>
      </c>
      <c r="F193" s="135">
        <v>17.415879787047903</v>
      </c>
    </row>
    <row r="194" spans="2:6" x14ac:dyDescent="0.25">
      <c r="D194" s="94" t="s">
        <v>322</v>
      </c>
      <c r="E194" s="135">
        <v>4.5276589804835332</v>
      </c>
      <c r="F194" s="135">
        <v>4.8730683937803931</v>
      </c>
    </row>
    <row r="196" spans="2:6" ht="13.5" thickBot="1" x14ac:dyDescent="0.35">
      <c r="B196" s="91"/>
      <c r="C196" s="82"/>
      <c r="D196" s="117" t="s">
        <v>323</v>
      </c>
      <c r="E196" s="117"/>
      <c r="F196" s="117"/>
    </row>
    <row r="197" spans="2:6" x14ac:dyDescent="0.25">
      <c r="B197" s="85" t="s">
        <v>96</v>
      </c>
      <c r="D197" s="94" t="s">
        <v>324</v>
      </c>
      <c r="E197" s="124">
        <v>29981.4685952</v>
      </c>
      <c r="F197" s="124">
        <v>30469.327888659998</v>
      </c>
    </row>
    <row r="198" spans="2:6" x14ac:dyDescent="0.25">
      <c r="B198" s="85" t="s">
        <v>97</v>
      </c>
      <c r="D198" s="94" t="s">
        <v>325</v>
      </c>
      <c r="E198" s="124">
        <v>9328.9423917399999</v>
      </c>
      <c r="F198" s="124">
        <v>8559.3092586700004</v>
      </c>
    </row>
    <row r="199" spans="2:6" x14ac:dyDescent="0.25">
      <c r="B199" s="85" t="s">
        <v>98</v>
      </c>
      <c r="D199" s="94" t="s">
        <v>326</v>
      </c>
      <c r="E199" s="124">
        <v>16092.80218427</v>
      </c>
      <c r="F199" s="124">
        <v>9860.7066761799997</v>
      </c>
    </row>
    <row r="200" spans="2:6" x14ac:dyDescent="0.25">
      <c r="B200" s="85" t="s">
        <v>9</v>
      </c>
      <c r="D200" s="94" t="s">
        <v>327</v>
      </c>
      <c r="E200" s="124">
        <v>1877.59436527</v>
      </c>
      <c r="F200" s="124">
        <v>1824.39885319</v>
      </c>
    </row>
    <row r="201" spans="2:6" x14ac:dyDescent="0.25">
      <c r="B201" s="85" t="s">
        <v>121</v>
      </c>
      <c r="D201" s="94" t="s">
        <v>328</v>
      </c>
      <c r="E201" s="124">
        <v>57280.807536479995</v>
      </c>
      <c r="F201" s="124">
        <v>50713.7426767</v>
      </c>
    </row>
    <row r="202" spans="2:6" x14ac:dyDescent="0.25">
      <c r="B202" s="85" t="s">
        <v>329</v>
      </c>
      <c r="D202" s="136" t="s">
        <v>330</v>
      </c>
      <c r="E202" s="137">
        <v>30087.583202419017</v>
      </c>
      <c r="F202" s="137">
        <v>33664.707254559129</v>
      </c>
    </row>
    <row r="203" spans="2:6" x14ac:dyDescent="0.25">
      <c r="B203" s="85" t="s">
        <v>331</v>
      </c>
      <c r="D203" s="108" t="s">
        <v>332</v>
      </c>
      <c r="E203" s="124">
        <v>8639.5971566324988</v>
      </c>
      <c r="F203" s="124">
        <v>7956.8535917373902</v>
      </c>
    </row>
    <row r="204" spans="2:6" x14ac:dyDescent="0.25">
      <c r="B204" s="85" t="s">
        <v>333</v>
      </c>
      <c r="D204" s="108" t="s">
        <v>334</v>
      </c>
      <c r="E204" s="124">
        <v>11777.891472556956</v>
      </c>
      <c r="F204" s="124">
        <v>5404.9711341815218</v>
      </c>
    </row>
    <row r="205" spans="2:6" x14ac:dyDescent="0.25">
      <c r="B205" s="85" t="s">
        <v>335</v>
      </c>
      <c r="D205" s="94" t="s">
        <v>336</v>
      </c>
      <c r="E205" s="124">
        <v>1862.8055202884784</v>
      </c>
      <c r="F205" s="124">
        <v>1865.2403358608694</v>
      </c>
    </row>
    <row r="206" spans="2:6" x14ac:dyDescent="0.25">
      <c r="B206" s="85" t="s">
        <v>337</v>
      </c>
      <c r="D206" s="138" t="s">
        <v>338</v>
      </c>
      <c r="E206" s="139">
        <v>52367.877351896954</v>
      </c>
      <c r="F206" s="139">
        <v>48891.772316338909</v>
      </c>
    </row>
    <row r="207" spans="2:6" ht="13" x14ac:dyDescent="0.3">
      <c r="B207" s="85" t="s">
        <v>164</v>
      </c>
      <c r="C207" s="78"/>
      <c r="D207" s="94" t="s">
        <v>339</v>
      </c>
      <c r="E207" s="137">
        <v>76863.356390000015</v>
      </c>
      <c r="F207" s="137">
        <v>85856.181420000008</v>
      </c>
    </row>
    <row r="208" spans="2:6" ht="13" x14ac:dyDescent="0.3">
      <c r="B208" s="85" t="s">
        <v>166</v>
      </c>
      <c r="C208" s="78"/>
      <c r="D208" s="94" t="s">
        <v>340</v>
      </c>
      <c r="E208" s="124">
        <v>4074.6306099999997</v>
      </c>
      <c r="F208" s="124">
        <v>4721.7033799999999</v>
      </c>
    </row>
    <row r="209" spans="2:6" ht="13" x14ac:dyDescent="0.3">
      <c r="B209" s="85" t="s">
        <v>168</v>
      </c>
      <c r="C209" s="78"/>
      <c r="D209" s="94" t="s">
        <v>341</v>
      </c>
      <c r="E209" s="124">
        <v>1175.7815499999999</v>
      </c>
      <c r="F209" s="124">
        <v>74.140340000000009</v>
      </c>
    </row>
    <row r="210" spans="2:6" ht="13" x14ac:dyDescent="0.3">
      <c r="B210" s="85" t="s">
        <v>170</v>
      </c>
      <c r="C210" s="78"/>
      <c r="D210" s="94" t="s">
        <v>342</v>
      </c>
      <c r="E210" s="124">
        <v>-4.305830000000002</v>
      </c>
      <c r="F210" s="124">
        <v>605.73281000000009</v>
      </c>
    </row>
    <row r="211" spans="2:6" ht="13" x14ac:dyDescent="0.3">
      <c r="B211" s="85" t="s">
        <v>126</v>
      </c>
      <c r="C211" s="78"/>
      <c r="D211" s="138" t="s">
        <v>343</v>
      </c>
      <c r="E211" s="139">
        <v>82109.462719999996</v>
      </c>
      <c r="F211" s="139">
        <v>91257.757950000014</v>
      </c>
    </row>
    <row r="212" spans="2:6" ht="13" x14ac:dyDescent="0.3">
      <c r="B212" s="85" t="s">
        <v>344</v>
      </c>
      <c r="C212" s="78"/>
      <c r="D212" s="94" t="s">
        <v>345</v>
      </c>
      <c r="E212" s="140">
        <v>101.3531095911208</v>
      </c>
      <c r="F212" s="140">
        <v>101.18165145906248</v>
      </c>
    </row>
    <row r="213" spans="2:6" ht="13" x14ac:dyDescent="0.3">
      <c r="B213" s="85" t="s">
        <v>346</v>
      </c>
      <c r="C213" s="78"/>
      <c r="D213" s="94" t="s">
        <v>347</v>
      </c>
      <c r="E213" s="140">
        <v>18.711120156954689</v>
      </c>
      <c r="F213" s="140">
        <v>23.543030816822402</v>
      </c>
    </row>
    <row r="214" spans="2:6" ht="13" x14ac:dyDescent="0.3">
      <c r="B214" s="85" t="s">
        <v>348</v>
      </c>
      <c r="C214" s="78"/>
      <c r="D214" s="94" t="s">
        <v>349</v>
      </c>
      <c r="E214" s="140">
        <v>3.9606286983979935</v>
      </c>
      <c r="F214" s="140">
        <v>0.54420964130076477</v>
      </c>
    </row>
    <row r="215" spans="2:6" ht="13" x14ac:dyDescent="0.3">
      <c r="B215" s="85" t="s">
        <v>350</v>
      </c>
      <c r="C215" s="78"/>
      <c r="D215" s="94" t="s">
        <v>351</v>
      </c>
      <c r="E215" s="140">
        <v>-9.1705292441663519E-2</v>
      </c>
      <c r="F215" s="140">
        <v>12.884018412796271</v>
      </c>
    </row>
    <row r="216" spans="2:6" ht="13" x14ac:dyDescent="0.3">
      <c r="B216" s="85" t="s">
        <v>352</v>
      </c>
      <c r="C216" s="78"/>
      <c r="D216" s="94" t="s">
        <v>353</v>
      </c>
      <c r="E216" s="140">
        <v>64.503908122077561</v>
      </c>
      <c r="F216" s="140">
        <v>76.478541179957219</v>
      </c>
    </row>
  </sheetData>
  <pageMargins left="0.7" right="0.7" top="0.75" bottom="0.75" header="0.3" footer="0.3"/>
  <pageSetup orientation="portrait" verticalDpi="1200" r:id="rId1"/>
  <customProperties>
    <customPr name="SheetOptions"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16"/>
  <sheetViews>
    <sheetView topLeftCell="B1" workbookViewId="0">
      <selection activeCell="A106" sqref="A1:XFD1048576"/>
    </sheetView>
  </sheetViews>
  <sheetFormatPr defaultRowHeight="14.5" x14ac:dyDescent="0.35"/>
  <cols>
    <col min="1" max="1" width="2.54296875" style="5" customWidth="1"/>
    <col min="2" max="2" width="43.54296875" style="5" bestFit="1" customWidth="1"/>
    <col min="3" max="3" width="8.81640625" style="5" customWidth="1"/>
    <col min="4" max="4" width="45.453125" style="5" bestFit="1" customWidth="1"/>
    <col min="5" max="5" width="14.453125" style="5" bestFit="1" customWidth="1"/>
    <col min="6" max="6" width="1.81640625" style="5" customWidth="1"/>
    <col min="7" max="7" width="14.453125" style="5" bestFit="1" customWidth="1"/>
    <col min="8" max="8" width="1.81640625" style="5" customWidth="1"/>
    <col min="9" max="9" width="14.453125" style="5" bestFit="1" customWidth="1"/>
    <col min="10" max="10" width="1.81640625" style="5" customWidth="1"/>
    <col min="11" max="11" width="14.453125" style="5" bestFit="1" customWidth="1"/>
    <col min="12" max="12" width="1.81640625" style="5" customWidth="1"/>
    <col min="13" max="13" width="14.453125" style="5" bestFit="1" customWidth="1"/>
    <col min="14" max="14" width="1.81640625" style="5" customWidth="1"/>
    <col min="15" max="15" width="14.453125" style="5" bestFit="1" customWidth="1"/>
    <col min="16" max="16" width="1.81640625" style="5" customWidth="1"/>
    <col min="17" max="17" width="14.453125" style="5" bestFit="1" customWidth="1"/>
    <col min="18" max="18" width="1.81640625" style="5" customWidth="1"/>
    <col min="19" max="19" width="14.453125" style="5" bestFit="1" customWidth="1"/>
    <col min="20" max="20" width="1.81640625" style="5" customWidth="1"/>
    <col min="21" max="21" width="14.453125" style="5" bestFit="1" customWidth="1"/>
  </cols>
  <sheetData>
    <row r="2" spans="2:21" x14ac:dyDescent="0.35">
      <c r="B2" s="142" t="s">
        <v>137</v>
      </c>
      <c r="C2" s="143"/>
      <c r="D2" s="143"/>
      <c r="E2" s="143"/>
      <c r="F2" s="143"/>
      <c r="G2" s="143"/>
      <c r="H2" s="143"/>
      <c r="I2" s="143"/>
      <c r="J2" s="143"/>
      <c r="K2" s="143"/>
      <c r="L2" s="143"/>
      <c r="M2" s="143"/>
      <c r="N2" s="143"/>
      <c r="O2" s="143"/>
      <c r="P2" s="143"/>
      <c r="Q2" s="143"/>
      <c r="R2" s="143"/>
      <c r="S2" s="143"/>
      <c r="T2" s="143"/>
      <c r="U2" s="143"/>
    </row>
    <row r="3" spans="2:21" ht="17" x14ac:dyDescent="0.6">
      <c r="B3" s="66"/>
      <c r="C3" s="66"/>
      <c r="D3" s="66"/>
      <c r="E3" s="66"/>
      <c r="F3" s="66"/>
      <c r="G3" s="66"/>
      <c r="H3" s="66"/>
      <c r="I3" s="66"/>
      <c r="J3" s="66"/>
      <c r="K3" s="66"/>
      <c r="L3" s="66"/>
      <c r="M3" s="66"/>
      <c r="N3" s="66"/>
      <c r="O3" s="66"/>
      <c r="P3" s="66"/>
      <c r="Q3" s="66"/>
      <c r="R3" s="66"/>
      <c r="S3" s="66"/>
      <c r="T3" s="66"/>
      <c r="U3" s="66"/>
    </row>
    <row r="4" spans="2:21" x14ac:dyDescent="0.35">
      <c r="B4" s="64" t="s">
        <v>138</v>
      </c>
      <c r="E4" s="175" t="s">
        <v>421</v>
      </c>
      <c r="F4" s="175"/>
      <c r="G4" s="175" t="s">
        <v>421</v>
      </c>
      <c r="H4" s="175"/>
      <c r="I4" s="70" t="s">
        <v>421</v>
      </c>
      <c r="J4" s="175"/>
      <c r="K4" s="70" t="s">
        <v>421</v>
      </c>
      <c r="L4" s="175"/>
      <c r="M4" s="70" t="s">
        <v>424</v>
      </c>
      <c r="N4" s="175"/>
      <c r="O4" s="70" t="s">
        <v>424</v>
      </c>
      <c r="P4" s="175"/>
      <c r="Q4" s="70" t="s">
        <v>424</v>
      </c>
      <c r="R4" s="175"/>
      <c r="S4" s="70" t="s">
        <v>424</v>
      </c>
      <c r="T4" s="175"/>
      <c r="U4" s="70" t="s">
        <v>425</v>
      </c>
    </row>
    <row r="5" spans="2:21" x14ac:dyDescent="0.35">
      <c r="B5" s="64" t="s">
        <v>139</v>
      </c>
      <c r="E5" s="174" t="s">
        <v>396</v>
      </c>
      <c r="F5" s="174"/>
      <c r="G5" s="174" t="s">
        <v>386</v>
      </c>
      <c r="H5" s="174"/>
      <c r="I5" s="224" t="s">
        <v>422</v>
      </c>
      <c r="J5" s="174"/>
      <c r="K5" s="224" t="s">
        <v>423</v>
      </c>
      <c r="L5" s="174"/>
      <c r="M5" s="224" t="s">
        <v>396</v>
      </c>
      <c r="N5" s="174"/>
      <c r="O5" s="224" t="s">
        <v>386</v>
      </c>
      <c r="P5" s="174"/>
      <c r="Q5" s="224" t="s">
        <v>422</v>
      </c>
      <c r="R5" s="174"/>
      <c r="S5" s="224" t="s">
        <v>423</v>
      </c>
      <c r="T5" s="174"/>
      <c r="U5" s="224" t="s">
        <v>396</v>
      </c>
    </row>
    <row r="6" spans="2:21" x14ac:dyDescent="0.35">
      <c r="B6" s="64" t="s">
        <v>109</v>
      </c>
      <c r="E6" s="71" t="s">
        <v>140</v>
      </c>
      <c r="F6" s="71"/>
      <c r="G6" s="71" t="s">
        <v>140</v>
      </c>
      <c r="H6" s="71"/>
      <c r="I6" s="71" t="s">
        <v>140</v>
      </c>
      <c r="J6" s="71"/>
      <c r="K6" s="71" t="s">
        <v>140</v>
      </c>
      <c r="L6" s="71"/>
      <c r="M6" s="71" t="s">
        <v>140</v>
      </c>
      <c r="N6" s="71"/>
      <c r="O6" s="71" t="s">
        <v>140</v>
      </c>
      <c r="P6" s="71"/>
      <c r="Q6" s="71" t="s">
        <v>140</v>
      </c>
      <c r="R6" s="71"/>
      <c r="S6" s="71" t="s">
        <v>140</v>
      </c>
      <c r="T6" s="71"/>
      <c r="U6" s="71" t="s">
        <v>140</v>
      </c>
    </row>
    <row r="7" spans="2:21" x14ac:dyDescent="0.35">
      <c r="B7" s="64" t="s">
        <v>109</v>
      </c>
      <c r="E7" s="71" t="s">
        <v>110</v>
      </c>
      <c r="F7" s="71"/>
      <c r="G7" s="71" t="s">
        <v>110</v>
      </c>
      <c r="H7" s="71"/>
      <c r="I7" s="71" t="s">
        <v>110</v>
      </c>
      <c r="J7" s="71"/>
      <c r="K7" s="71" t="s">
        <v>110</v>
      </c>
      <c r="L7" s="71"/>
      <c r="M7" s="71" t="s">
        <v>110</v>
      </c>
      <c r="N7" s="71"/>
      <c r="O7" s="71" t="s">
        <v>110</v>
      </c>
      <c r="P7" s="71"/>
      <c r="Q7" s="71" t="s">
        <v>110</v>
      </c>
      <c r="R7" s="71"/>
      <c r="S7" s="71" t="s">
        <v>110</v>
      </c>
      <c r="T7" s="71"/>
      <c r="U7" s="71" t="s">
        <v>110</v>
      </c>
    </row>
    <row r="8" spans="2:21" x14ac:dyDescent="0.35">
      <c r="B8" s="64" t="s">
        <v>109</v>
      </c>
      <c r="E8" s="71" t="s">
        <v>141</v>
      </c>
      <c r="F8" s="71"/>
      <c r="G8" s="71" t="s">
        <v>141</v>
      </c>
      <c r="H8" s="71"/>
      <c r="I8" s="71" t="s">
        <v>141</v>
      </c>
      <c r="J8" s="71"/>
      <c r="K8" s="71" t="s">
        <v>141</v>
      </c>
      <c r="L8" s="71"/>
      <c r="M8" s="71" t="s">
        <v>141</v>
      </c>
      <c r="N8" s="71"/>
      <c r="O8" s="71" t="s">
        <v>141</v>
      </c>
      <c r="P8" s="71"/>
      <c r="Q8" s="71" t="s">
        <v>141</v>
      </c>
      <c r="R8" s="71"/>
      <c r="S8" s="71" t="s">
        <v>141</v>
      </c>
      <c r="T8" s="71"/>
      <c r="U8" s="71" t="s">
        <v>141</v>
      </c>
    </row>
    <row r="9" spans="2:21" x14ac:dyDescent="0.35">
      <c r="B9" s="64" t="s">
        <v>109</v>
      </c>
      <c r="E9" s="71" t="s">
        <v>142</v>
      </c>
      <c r="F9" s="71"/>
      <c r="G9" s="71" t="s">
        <v>142</v>
      </c>
      <c r="H9" s="71"/>
      <c r="I9" s="71" t="s">
        <v>142</v>
      </c>
      <c r="J9" s="71"/>
      <c r="K9" s="71" t="s">
        <v>142</v>
      </c>
      <c r="L9" s="71"/>
      <c r="M9" s="71" t="s">
        <v>142</v>
      </c>
      <c r="N9" s="71"/>
      <c r="O9" s="71" t="s">
        <v>142</v>
      </c>
      <c r="P9" s="71"/>
      <c r="Q9" s="71" t="s">
        <v>142</v>
      </c>
      <c r="R9" s="71"/>
      <c r="S9" s="71" t="s">
        <v>142</v>
      </c>
      <c r="T9" s="71"/>
      <c r="U9" s="71" t="s">
        <v>142</v>
      </c>
    </row>
    <row r="10" spans="2:21" x14ac:dyDescent="0.35">
      <c r="B10" s="64" t="s">
        <v>115</v>
      </c>
      <c r="E10" s="70" t="s">
        <v>130</v>
      </c>
      <c r="F10" s="70"/>
      <c r="G10" s="70" t="s">
        <v>130</v>
      </c>
      <c r="H10" s="70"/>
      <c r="I10" s="70" t="s">
        <v>130</v>
      </c>
      <c r="J10" s="70"/>
      <c r="K10" s="70" t="s">
        <v>130</v>
      </c>
      <c r="L10" s="70"/>
      <c r="M10" s="70" t="s">
        <v>130</v>
      </c>
      <c r="N10" s="70"/>
      <c r="O10" s="70" t="s">
        <v>130</v>
      </c>
      <c r="P10" s="70"/>
      <c r="Q10" s="70" t="s">
        <v>130</v>
      </c>
      <c r="R10" s="70"/>
      <c r="S10" s="70" t="s">
        <v>130</v>
      </c>
      <c r="T10" s="70"/>
      <c r="U10" s="70" t="s">
        <v>130</v>
      </c>
    </row>
    <row r="11" spans="2:21" x14ac:dyDescent="0.35">
      <c r="B11" s="64" t="s">
        <v>103</v>
      </c>
      <c r="E11" s="70" t="s">
        <v>136</v>
      </c>
      <c r="F11" s="70"/>
      <c r="G11" s="70" t="s">
        <v>136</v>
      </c>
      <c r="H11" s="70"/>
      <c r="I11" s="70" t="s">
        <v>136</v>
      </c>
      <c r="J11" s="70"/>
      <c r="K11" s="70" t="s">
        <v>136</v>
      </c>
      <c r="L11" s="70"/>
      <c r="M11" s="70" t="s">
        <v>136</v>
      </c>
      <c r="N11" s="70"/>
      <c r="O11" s="70" t="s">
        <v>136</v>
      </c>
      <c r="P11" s="70"/>
      <c r="Q11" s="70" t="s">
        <v>136</v>
      </c>
      <c r="R11" s="70"/>
      <c r="S11" s="70" t="s">
        <v>136</v>
      </c>
      <c r="T11" s="70"/>
      <c r="U11" s="70" t="s">
        <v>136</v>
      </c>
    </row>
    <row r="12" spans="2:21" x14ac:dyDescent="0.35">
      <c r="B12" s="64" t="s">
        <v>104</v>
      </c>
      <c r="E12" s="70" t="s">
        <v>143</v>
      </c>
      <c r="F12" s="70"/>
      <c r="G12" s="70" t="s">
        <v>143</v>
      </c>
      <c r="H12" s="70"/>
      <c r="I12" s="70" t="s">
        <v>143</v>
      </c>
      <c r="J12" s="70"/>
      <c r="K12" s="70" t="s">
        <v>143</v>
      </c>
      <c r="L12" s="70"/>
      <c r="M12" s="70" t="s">
        <v>143</v>
      </c>
      <c r="N12" s="70"/>
      <c r="O12" s="70" t="s">
        <v>143</v>
      </c>
      <c r="P12" s="70"/>
      <c r="Q12" s="70" t="s">
        <v>143</v>
      </c>
      <c r="R12" s="70"/>
      <c r="S12" s="70" t="s">
        <v>143</v>
      </c>
      <c r="T12" s="70"/>
      <c r="U12" s="70" t="s">
        <v>143</v>
      </c>
    </row>
    <row r="13" spans="2:21" x14ac:dyDescent="0.35">
      <c r="B13" s="64" t="s">
        <v>107</v>
      </c>
      <c r="E13" s="70" t="s">
        <v>108</v>
      </c>
      <c r="F13" s="70"/>
      <c r="G13" s="70" t="s">
        <v>108</v>
      </c>
      <c r="H13" s="70"/>
      <c r="I13" s="70" t="s">
        <v>108</v>
      </c>
      <c r="J13" s="70"/>
      <c r="K13" s="70" t="s">
        <v>108</v>
      </c>
      <c r="L13" s="70"/>
      <c r="M13" s="70" t="s">
        <v>108</v>
      </c>
      <c r="N13" s="70"/>
      <c r="O13" s="70" t="s">
        <v>108</v>
      </c>
      <c r="P13" s="70"/>
      <c r="Q13" s="70" t="s">
        <v>108</v>
      </c>
      <c r="R13" s="70"/>
      <c r="S13" s="70" t="s">
        <v>108</v>
      </c>
      <c r="T13" s="70"/>
      <c r="U13" s="70" t="s">
        <v>108</v>
      </c>
    </row>
    <row r="14" spans="2:21" x14ac:dyDescent="0.35">
      <c r="B14" s="64" t="s">
        <v>144</v>
      </c>
      <c r="E14" s="72" t="s">
        <v>116</v>
      </c>
      <c r="F14" s="72"/>
      <c r="G14" s="72" t="s">
        <v>116</v>
      </c>
      <c r="H14" s="72"/>
      <c r="I14" s="72" t="s">
        <v>116</v>
      </c>
      <c r="J14" s="72"/>
      <c r="K14" s="72" t="s">
        <v>116</v>
      </c>
      <c r="L14" s="72"/>
      <c r="M14" s="72" t="s">
        <v>116</v>
      </c>
      <c r="N14" s="72"/>
      <c r="O14" s="72" t="s">
        <v>116</v>
      </c>
      <c r="P14" s="72"/>
      <c r="Q14" s="72" t="s">
        <v>116</v>
      </c>
      <c r="R14" s="72"/>
      <c r="S14" s="72" t="s">
        <v>116</v>
      </c>
      <c r="T14" s="72"/>
      <c r="U14" s="72" t="s">
        <v>116</v>
      </c>
    </row>
    <row r="15" spans="2:21" x14ac:dyDescent="0.35">
      <c r="B15" s="64" t="s">
        <v>145</v>
      </c>
      <c r="E15" s="72" t="s">
        <v>136</v>
      </c>
      <c r="F15" s="72"/>
      <c r="G15" s="72" t="s">
        <v>136</v>
      </c>
      <c r="H15" s="72"/>
      <c r="I15" s="72" t="s">
        <v>136</v>
      </c>
      <c r="J15" s="72"/>
      <c r="K15" s="72" t="s">
        <v>136</v>
      </c>
      <c r="L15" s="72"/>
      <c r="M15" s="72" t="s">
        <v>136</v>
      </c>
      <c r="N15" s="72"/>
      <c r="O15" s="72" t="s">
        <v>136</v>
      </c>
      <c r="P15" s="72"/>
      <c r="Q15" s="72" t="s">
        <v>136</v>
      </c>
      <c r="R15" s="72"/>
      <c r="S15" s="72" t="s">
        <v>136</v>
      </c>
      <c r="T15" s="72"/>
      <c r="U15" s="72" t="s">
        <v>136</v>
      </c>
    </row>
    <row r="16" spans="2:21" x14ac:dyDescent="0.35">
      <c r="C16" s="141"/>
      <c r="D16" s="141"/>
      <c r="E16" s="73"/>
      <c r="F16" s="73"/>
      <c r="G16" s="73"/>
      <c r="H16" s="73"/>
      <c r="I16" s="73"/>
      <c r="J16" s="73"/>
      <c r="K16" s="73"/>
      <c r="L16" s="73"/>
      <c r="M16" s="73"/>
      <c r="N16" s="73"/>
      <c r="O16" s="73"/>
      <c r="P16" s="73"/>
      <c r="Q16" s="73"/>
      <c r="R16" s="73"/>
      <c r="S16" s="73"/>
      <c r="T16" s="73"/>
      <c r="U16" s="73"/>
    </row>
    <row r="17" spans="2:21" x14ac:dyDescent="0.35">
      <c r="B17" s="74"/>
      <c r="C17" s="75"/>
      <c r="E17" s="76"/>
      <c r="F17" s="76"/>
      <c r="G17" s="76"/>
      <c r="H17" s="76"/>
      <c r="I17" s="76"/>
      <c r="J17" s="76"/>
      <c r="K17" s="76"/>
      <c r="L17" s="76"/>
      <c r="M17" s="76"/>
      <c r="N17" s="76"/>
      <c r="O17" s="76"/>
      <c r="P17" s="76"/>
      <c r="Q17" s="76"/>
      <c r="R17" s="76"/>
      <c r="S17" s="76"/>
      <c r="T17" s="76"/>
      <c r="U17" s="76"/>
    </row>
    <row r="18" spans="2:21" x14ac:dyDescent="0.35">
      <c r="B18" s="74"/>
      <c r="C18" s="74"/>
      <c r="E18" s="77"/>
      <c r="F18" s="77"/>
      <c r="G18" s="77"/>
      <c r="H18" s="77"/>
      <c r="I18" s="77"/>
      <c r="J18" s="77"/>
      <c r="K18" s="77"/>
      <c r="L18" s="77"/>
      <c r="M18" s="77"/>
      <c r="N18" s="77"/>
      <c r="O18" s="77"/>
      <c r="P18" s="77"/>
      <c r="Q18" s="77"/>
      <c r="R18" s="77"/>
      <c r="S18" s="77"/>
      <c r="T18" s="77"/>
      <c r="U18" s="77"/>
    </row>
    <row r="19" spans="2:21" x14ac:dyDescent="0.35">
      <c r="B19" s="11"/>
      <c r="C19" s="11"/>
      <c r="D19" s="11"/>
    </row>
    <row r="20" spans="2:21" x14ac:dyDescent="0.35">
      <c r="C20" s="78"/>
      <c r="D20" s="64" t="s">
        <v>146</v>
      </c>
      <c r="E20" s="79" t="s">
        <v>396</v>
      </c>
      <c r="F20" s="79"/>
      <c r="G20" s="79" t="s">
        <v>386</v>
      </c>
      <c r="H20" s="79"/>
      <c r="I20" s="79" t="s">
        <v>422</v>
      </c>
      <c r="J20" s="79"/>
      <c r="K20" s="79" t="s">
        <v>423</v>
      </c>
      <c r="L20" s="79"/>
      <c r="M20" s="79" t="s">
        <v>396</v>
      </c>
      <c r="N20" s="79"/>
      <c r="O20" s="79" t="s">
        <v>386</v>
      </c>
      <c r="P20" s="79"/>
      <c r="Q20" s="79" t="s">
        <v>422</v>
      </c>
      <c r="R20" s="79"/>
      <c r="S20" s="79" t="s">
        <v>423</v>
      </c>
      <c r="T20" s="79"/>
      <c r="U20" s="79" t="s">
        <v>396</v>
      </c>
    </row>
    <row r="21" spans="2:21" ht="15" thickBot="1" x14ac:dyDescent="0.4">
      <c r="B21" s="69" t="s">
        <v>147</v>
      </c>
      <c r="C21" s="78"/>
      <c r="D21" s="80" t="s">
        <v>148</v>
      </c>
      <c r="E21" s="81" t="s">
        <v>370</v>
      </c>
      <c r="F21" s="81"/>
      <c r="G21" s="81" t="s">
        <v>370</v>
      </c>
      <c r="H21" s="81"/>
      <c r="I21" s="81" t="s">
        <v>370</v>
      </c>
      <c r="J21" s="81"/>
      <c r="K21" s="81" t="s">
        <v>370</v>
      </c>
      <c r="L21" s="81"/>
      <c r="M21" s="81" t="s">
        <v>428</v>
      </c>
      <c r="N21" s="81"/>
      <c r="O21" s="81" t="s">
        <v>428</v>
      </c>
      <c r="P21" s="81"/>
      <c r="Q21" s="81" t="s">
        <v>428</v>
      </c>
      <c r="R21" s="81"/>
      <c r="S21" s="81" t="s">
        <v>428</v>
      </c>
      <c r="T21" s="81"/>
      <c r="U21" s="81" t="s">
        <v>429</v>
      </c>
    </row>
    <row r="22" spans="2:21" x14ac:dyDescent="0.35">
      <c r="B22" s="82"/>
      <c r="C22" s="82"/>
      <c r="D22" s="83" t="s">
        <v>128</v>
      </c>
      <c r="E22" s="84"/>
      <c r="F22" s="84"/>
      <c r="G22" s="84"/>
      <c r="H22" s="84"/>
      <c r="I22" s="84"/>
      <c r="J22" s="84"/>
      <c r="K22" s="84"/>
      <c r="L22" s="84"/>
      <c r="M22" s="84"/>
      <c r="N22" s="84"/>
      <c r="O22" s="84"/>
      <c r="P22" s="84"/>
      <c r="Q22" s="84"/>
      <c r="R22" s="84"/>
      <c r="S22" s="84"/>
      <c r="T22" s="84"/>
      <c r="U22" s="84"/>
    </row>
    <row r="23" spans="2:21" x14ac:dyDescent="0.35">
      <c r="B23" s="85" t="s">
        <v>122</v>
      </c>
      <c r="C23" s="78"/>
      <c r="D23" s="86" t="s">
        <v>149</v>
      </c>
      <c r="E23" s="73">
        <v>248383.10269</v>
      </c>
      <c r="F23" s="73"/>
      <c r="G23" s="73">
        <v>239802.86649000001</v>
      </c>
      <c r="H23" s="73"/>
      <c r="I23" s="73">
        <v>249596.83602999998</v>
      </c>
      <c r="J23" s="73"/>
      <c r="K23" s="73">
        <v>236272.49468999993</v>
      </c>
      <c r="L23" s="73"/>
      <c r="M23" s="73">
        <v>202505.12804000001</v>
      </c>
      <c r="N23" s="73"/>
      <c r="O23" s="73">
        <v>180355.74318999998</v>
      </c>
      <c r="P23" s="73"/>
      <c r="Q23" s="73">
        <v>159512.11172000002</v>
      </c>
      <c r="R23" s="73"/>
      <c r="S23" s="73">
        <v>228391.44499000008</v>
      </c>
      <c r="T23" s="73"/>
      <c r="U23" s="73">
        <v>193979.17879000003</v>
      </c>
    </row>
    <row r="24" spans="2:21" x14ac:dyDescent="0.35">
      <c r="B24" s="85"/>
      <c r="C24" s="78"/>
      <c r="D24" s="86"/>
      <c r="E24" s="73"/>
      <c r="F24" s="73"/>
      <c r="G24" s="73"/>
      <c r="H24" s="73"/>
      <c r="I24" s="73"/>
      <c r="J24" s="73"/>
      <c r="K24" s="73"/>
      <c r="L24" s="73"/>
      <c r="M24" s="73"/>
      <c r="N24" s="73"/>
      <c r="O24" s="73"/>
      <c r="P24" s="73"/>
      <c r="Q24" s="73"/>
      <c r="R24" s="73"/>
      <c r="S24" s="73"/>
      <c r="T24" s="73"/>
      <c r="U24" s="73"/>
    </row>
    <row r="25" spans="2:21" x14ac:dyDescent="0.35">
      <c r="B25" s="85" t="s">
        <v>123</v>
      </c>
      <c r="C25" s="78"/>
      <c r="D25" s="86" t="s">
        <v>150</v>
      </c>
      <c r="E25" s="73">
        <v>364453.72499999998</v>
      </c>
      <c r="F25" s="73"/>
      <c r="G25" s="73">
        <v>370580.79015999998</v>
      </c>
      <c r="H25" s="73"/>
      <c r="I25" s="73">
        <v>348636.18164999998</v>
      </c>
      <c r="J25" s="73"/>
      <c r="K25" s="73">
        <v>320956.55171000003</v>
      </c>
      <c r="L25" s="73"/>
      <c r="M25" s="73">
        <v>300514.82113</v>
      </c>
      <c r="N25" s="73"/>
      <c r="O25" s="73">
        <v>292287.71952999994</v>
      </c>
      <c r="P25" s="73"/>
      <c r="Q25" s="73">
        <v>267940.53915999999</v>
      </c>
      <c r="R25" s="73"/>
      <c r="S25" s="73">
        <v>275052.87958000007</v>
      </c>
      <c r="T25" s="73"/>
      <c r="U25" s="73">
        <v>282940.67279999994</v>
      </c>
    </row>
    <row r="26" spans="2:21" x14ac:dyDescent="0.35">
      <c r="B26" s="85" t="s">
        <v>151</v>
      </c>
      <c r="C26" s="78"/>
      <c r="D26" s="87" t="s">
        <v>152</v>
      </c>
      <c r="E26" s="73">
        <v>612836.82769000006</v>
      </c>
      <c r="F26" s="73"/>
      <c r="G26" s="73">
        <v>610383.65665000002</v>
      </c>
      <c r="H26" s="73"/>
      <c r="I26" s="73">
        <v>598233.01768000005</v>
      </c>
      <c r="J26" s="73"/>
      <c r="K26" s="73">
        <v>557229.04639999999</v>
      </c>
      <c r="L26" s="73"/>
      <c r="M26" s="73">
        <v>503019.94916999998</v>
      </c>
      <c r="N26" s="73"/>
      <c r="O26" s="73">
        <v>472643.46272000001</v>
      </c>
      <c r="P26" s="73"/>
      <c r="Q26" s="73">
        <v>427452.65087999991</v>
      </c>
      <c r="R26" s="73"/>
      <c r="S26" s="73">
        <v>503444.32456999994</v>
      </c>
      <c r="T26" s="73"/>
      <c r="U26" s="73">
        <v>476919.85159000003</v>
      </c>
    </row>
    <row r="27" spans="2:21" x14ac:dyDescent="0.35">
      <c r="B27" s="85" t="s">
        <v>30</v>
      </c>
      <c r="C27" s="78"/>
      <c r="D27" s="87" t="s">
        <v>30</v>
      </c>
      <c r="E27" s="73">
        <v>997337.98678000004</v>
      </c>
      <c r="F27" s="73"/>
      <c r="G27" s="73">
        <v>959732.43362000014</v>
      </c>
      <c r="H27" s="73"/>
      <c r="I27" s="73">
        <v>846313.45206999988</v>
      </c>
      <c r="J27" s="73"/>
      <c r="K27" s="73">
        <v>722045.88318000035</v>
      </c>
      <c r="L27" s="73"/>
      <c r="M27" s="73">
        <v>638181.27759000007</v>
      </c>
      <c r="N27" s="73"/>
      <c r="O27" s="73">
        <v>586940.53795999999</v>
      </c>
      <c r="P27" s="73"/>
      <c r="Q27" s="73">
        <v>523370.38895000017</v>
      </c>
      <c r="R27" s="73"/>
      <c r="S27" s="73">
        <v>579026.71030000004</v>
      </c>
      <c r="T27" s="73"/>
      <c r="U27" s="73">
        <v>533258.91211999988</v>
      </c>
    </row>
    <row r="28" spans="2:21" x14ac:dyDescent="0.35">
      <c r="B28" s="85" t="s">
        <v>124</v>
      </c>
      <c r="C28" s="78"/>
      <c r="D28" s="88" t="s">
        <v>153</v>
      </c>
      <c r="E28" s="89">
        <v>1610174.8144700001</v>
      </c>
      <c r="F28" s="89"/>
      <c r="G28" s="89">
        <v>1570116.09027</v>
      </c>
      <c r="H28" s="89"/>
      <c r="I28" s="89">
        <v>1444546.4697499997</v>
      </c>
      <c r="J28" s="89"/>
      <c r="K28" s="89">
        <v>1279274.9295800002</v>
      </c>
      <c r="L28" s="89"/>
      <c r="M28" s="89">
        <v>1141201.22676</v>
      </c>
      <c r="N28" s="89"/>
      <c r="O28" s="89">
        <v>1059584.0006800001</v>
      </c>
      <c r="P28" s="89"/>
      <c r="Q28" s="89">
        <v>950823.03983000002</v>
      </c>
      <c r="R28" s="89"/>
      <c r="S28" s="89">
        <v>1082471.0348700001</v>
      </c>
      <c r="T28" s="89"/>
      <c r="U28" s="89">
        <v>1010178.76371</v>
      </c>
    </row>
    <row r="29" spans="2:21" x14ac:dyDescent="0.35">
      <c r="B29" s="85" t="s">
        <v>125</v>
      </c>
      <c r="C29" s="78"/>
      <c r="D29" s="90" t="s">
        <v>125</v>
      </c>
      <c r="E29" s="73">
        <v>563290.88740999997</v>
      </c>
      <c r="F29" s="73"/>
      <c r="G29" s="73">
        <v>540144.29414000001</v>
      </c>
      <c r="H29" s="73"/>
      <c r="I29" s="73">
        <v>554082.41952000011</v>
      </c>
      <c r="J29" s="73"/>
      <c r="K29" s="73">
        <v>502458.98746000003</v>
      </c>
      <c r="L29" s="73"/>
      <c r="M29" s="73">
        <v>483860.22454999993</v>
      </c>
      <c r="N29" s="73"/>
      <c r="O29" s="73">
        <v>434615.80641999992</v>
      </c>
      <c r="P29" s="73"/>
      <c r="Q29" s="73">
        <v>415031.56951</v>
      </c>
      <c r="R29" s="73"/>
      <c r="S29" s="73">
        <v>390891.95633999998</v>
      </c>
      <c r="T29" s="73"/>
      <c r="U29" s="73">
        <v>435400.92685000005</v>
      </c>
    </row>
    <row r="30" spans="2:21" x14ac:dyDescent="0.35">
      <c r="B30" s="85" t="s">
        <v>154</v>
      </c>
      <c r="C30" s="78"/>
      <c r="D30" s="90" t="s">
        <v>154</v>
      </c>
      <c r="E30" s="73">
        <v>818628.29148999986</v>
      </c>
      <c r="F30" s="73"/>
      <c r="G30" s="73">
        <v>783098.18923999998</v>
      </c>
      <c r="H30" s="73"/>
      <c r="I30" s="73">
        <v>686041.76399999997</v>
      </c>
      <c r="J30" s="73"/>
      <c r="K30" s="73">
        <v>583203.57686999999</v>
      </c>
      <c r="L30" s="73"/>
      <c r="M30" s="73">
        <v>508066.09702999995</v>
      </c>
      <c r="N30" s="73"/>
      <c r="O30" s="73">
        <v>463501.86924999999</v>
      </c>
      <c r="P30" s="73"/>
      <c r="Q30" s="73">
        <v>410640.92696999997</v>
      </c>
      <c r="R30" s="73"/>
      <c r="S30" s="73">
        <v>454242.73973999999</v>
      </c>
      <c r="T30" s="73"/>
      <c r="U30" s="73">
        <v>418401.93112999998</v>
      </c>
    </row>
    <row r="31" spans="2:21" x14ac:dyDescent="0.35">
      <c r="B31" s="91"/>
      <c r="C31" s="78"/>
      <c r="D31" s="92" t="s">
        <v>155</v>
      </c>
      <c r="E31" s="73">
        <v>1360599.2137899997</v>
      </c>
      <c r="F31" s="73"/>
      <c r="G31" s="73">
        <v>1324277.65026</v>
      </c>
      <c r="H31" s="73"/>
      <c r="I31" s="73">
        <v>1213640.71789</v>
      </c>
      <c r="J31" s="73"/>
      <c r="K31" s="73">
        <v>1071521.0050299999</v>
      </c>
      <c r="L31" s="73"/>
      <c r="M31" s="73">
        <v>949456.18068999983</v>
      </c>
      <c r="N31" s="73"/>
      <c r="O31" s="73">
        <v>878766.4122299999</v>
      </c>
      <c r="P31" s="73"/>
      <c r="Q31" s="73">
        <v>785170.92310000001</v>
      </c>
      <c r="R31" s="73"/>
      <c r="S31" s="73">
        <v>894491.04215999995</v>
      </c>
      <c r="T31" s="73"/>
      <c r="U31" s="73">
        <v>835930.45045000012</v>
      </c>
    </row>
    <row r="32" spans="2:21" x14ac:dyDescent="0.35">
      <c r="B32" s="85" t="s">
        <v>156</v>
      </c>
      <c r="C32" s="78"/>
      <c r="D32" s="92" t="s">
        <v>156</v>
      </c>
      <c r="E32" s="73">
        <v>49237.924549999996</v>
      </c>
      <c r="F32" s="73"/>
      <c r="G32" s="73">
        <v>43589.394110000001</v>
      </c>
      <c r="H32" s="73"/>
      <c r="I32" s="73">
        <v>33078.076829999998</v>
      </c>
      <c r="J32" s="73"/>
      <c r="K32" s="73">
        <v>23236.284240000001</v>
      </c>
      <c r="L32" s="73"/>
      <c r="M32" s="73">
        <v>37812.518629999999</v>
      </c>
      <c r="N32" s="73"/>
      <c r="O32" s="73">
        <v>38648.424960000004</v>
      </c>
      <c r="P32" s="73"/>
      <c r="Q32" s="73">
        <v>34174.517930000002</v>
      </c>
      <c r="R32" s="73"/>
      <c r="S32" s="73">
        <v>25660.5501</v>
      </c>
      <c r="T32" s="73"/>
      <c r="U32" s="73">
        <v>40027.984710000004</v>
      </c>
    </row>
    <row r="33" spans="2:21" x14ac:dyDescent="0.35">
      <c r="B33" s="85" t="s">
        <v>157</v>
      </c>
      <c r="C33" s="78"/>
      <c r="D33" s="92" t="s">
        <v>158</v>
      </c>
      <c r="E33" s="73">
        <v>20699.0743</v>
      </c>
      <c r="F33" s="73"/>
      <c r="G33" s="73">
        <v>-1516.1889100000021</v>
      </c>
      <c r="H33" s="73"/>
      <c r="I33" s="73">
        <v>25880.559430000001</v>
      </c>
      <c r="J33" s="73"/>
      <c r="K33" s="73">
        <v>13522.356369999998</v>
      </c>
      <c r="L33" s="73"/>
      <c r="M33" s="73">
        <v>41857.269350000002</v>
      </c>
      <c r="N33" s="73"/>
      <c r="O33" s="73">
        <v>18934.237069999999</v>
      </c>
      <c r="P33" s="73"/>
      <c r="Q33" s="73">
        <v>39894.511459999994</v>
      </c>
      <c r="R33" s="73"/>
      <c r="S33" s="73">
        <v>-50040.052349999998</v>
      </c>
      <c r="T33" s="73"/>
      <c r="U33" s="73">
        <v>17176.493899999998</v>
      </c>
    </row>
    <row r="34" spans="2:21" x14ac:dyDescent="0.35">
      <c r="B34" s="85" t="s">
        <v>159</v>
      </c>
      <c r="C34" s="78"/>
      <c r="D34" s="92" t="s">
        <v>160</v>
      </c>
      <c r="E34" s="73">
        <v>620.8908100000001</v>
      </c>
      <c r="F34" s="73"/>
      <c r="G34" s="73">
        <v>481.02202999999997</v>
      </c>
      <c r="H34" s="73"/>
      <c r="I34" s="73">
        <v>602.9061999999999</v>
      </c>
      <c r="J34" s="73"/>
      <c r="K34" s="73">
        <v>619.20293000000004</v>
      </c>
      <c r="L34" s="73"/>
      <c r="M34" s="73">
        <v>612.87153999999998</v>
      </c>
      <c r="N34" s="73"/>
      <c r="O34" s="73">
        <v>417.02636999999999</v>
      </c>
      <c r="P34" s="73"/>
      <c r="Q34" s="73">
        <v>607.06191999999999</v>
      </c>
      <c r="R34" s="73"/>
      <c r="S34" s="73">
        <v>683.70627000000002</v>
      </c>
      <c r="T34" s="73"/>
      <c r="U34" s="73">
        <v>695.91363000000001</v>
      </c>
    </row>
    <row r="35" spans="2:21" x14ac:dyDescent="0.35">
      <c r="B35" s="85"/>
      <c r="C35" s="78"/>
      <c r="D35" s="93" t="s">
        <v>161</v>
      </c>
      <c r="E35" s="73">
        <v>21319.965110000001</v>
      </c>
      <c r="F35" s="73"/>
      <c r="G35" s="73">
        <v>-1035.166880000002</v>
      </c>
      <c r="H35" s="73"/>
      <c r="I35" s="73">
        <v>26483.465630000002</v>
      </c>
      <c r="J35" s="73"/>
      <c r="K35" s="73">
        <v>14141.559299999997</v>
      </c>
      <c r="L35" s="73"/>
      <c r="M35" s="73">
        <v>42470.140890000002</v>
      </c>
      <c r="N35" s="73"/>
      <c r="O35" s="73">
        <v>19351.263439999999</v>
      </c>
      <c r="P35" s="73"/>
      <c r="Q35" s="73">
        <v>40501.573379999994</v>
      </c>
      <c r="R35" s="73"/>
      <c r="S35" s="73">
        <v>-49356.346079999996</v>
      </c>
      <c r="T35" s="73"/>
      <c r="U35" s="73">
        <v>17872.407529999997</v>
      </c>
    </row>
    <row r="36" spans="2:21" x14ac:dyDescent="0.35">
      <c r="B36" s="85"/>
      <c r="C36" s="78"/>
      <c r="D36" s="88" t="s">
        <v>162</v>
      </c>
      <c r="E36" s="89">
        <v>1410458.0291499996</v>
      </c>
      <c r="F36" s="89"/>
      <c r="G36" s="89">
        <v>1368348.0664000001</v>
      </c>
      <c r="H36" s="89"/>
      <c r="I36" s="89">
        <v>1247321.70092</v>
      </c>
      <c r="J36" s="89"/>
      <c r="K36" s="89">
        <v>1095376.4921999997</v>
      </c>
      <c r="L36" s="89"/>
      <c r="M36" s="89">
        <v>987881.57085999975</v>
      </c>
      <c r="N36" s="89"/>
      <c r="O36" s="89">
        <v>917831.86355999985</v>
      </c>
      <c r="P36" s="89"/>
      <c r="Q36" s="89">
        <v>819952.50294999999</v>
      </c>
      <c r="R36" s="89"/>
      <c r="S36" s="89">
        <v>920835.29852999991</v>
      </c>
      <c r="T36" s="89"/>
      <c r="U36" s="89">
        <v>876654.34879000008</v>
      </c>
    </row>
    <row r="37" spans="2:21" x14ac:dyDescent="0.35">
      <c r="B37" s="149" t="s">
        <v>359</v>
      </c>
      <c r="C37" s="148"/>
      <c r="D37" s="148" t="s">
        <v>360</v>
      </c>
      <c r="E37" s="100">
        <v>1410458.0291500001</v>
      </c>
      <c r="F37" s="100"/>
      <c r="G37" s="100">
        <v>1368348.0664000001</v>
      </c>
      <c r="H37" s="100"/>
      <c r="I37" s="100">
        <v>1247321.70092</v>
      </c>
      <c r="J37" s="100"/>
      <c r="K37" s="100">
        <v>1095376.4921999997</v>
      </c>
      <c r="L37" s="100"/>
      <c r="M37" s="100">
        <v>987881.57086000009</v>
      </c>
      <c r="N37" s="100"/>
      <c r="O37" s="100">
        <v>917831.86355999997</v>
      </c>
      <c r="P37" s="100"/>
      <c r="Q37" s="100">
        <v>819952.50294999976</v>
      </c>
      <c r="R37" s="100"/>
      <c r="S37" s="100">
        <v>920835.29853000015</v>
      </c>
      <c r="T37" s="100"/>
      <c r="U37" s="100">
        <v>876654.34878999973</v>
      </c>
    </row>
    <row r="38" spans="2:21" x14ac:dyDescent="0.35">
      <c r="B38" s="85"/>
      <c r="C38" s="78"/>
      <c r="D38" s="88" t="s">
        <v>163</v>
      </c>
      <c r="E38" s="89">
        <v>199716.78532000049</v>
      </c>
      <c r="F38" s="89"/>
      <c r="G38" s="89">
        <v>201768.02386999992</v>
      </c>
      <c r="H38" s="89"/>
      <c r="I38" s="89">
        <v>197224.76882999972</v>
      </c>
      <c r="J38" s="89"/>
      <c r="K38" s="89">
        <v>183898.43738000048</v>
      </c>
      <c r="L38" s="89"/>
      <c r="M38" s="89">
        <v>153319.65590000025</v>
      </c>
      <c r="N38" s="89"/>
      <c r="O38" s="89">
        <v>141752.1371200002</v>
      </c>
      <c r="P38" s="89"/>
      <c r="Q38" s="89">
        <v>130870.53688000003</v>
      </c>
      <c r="R38" s="89"/>
      <c r="S38" s="89">
        <v>161635.73634000018</v>
      </c>
      <c r="T38" s="89"/>
      <c r="U38" s="89">
        <v>133524.41491999989</v>
      </c>
    </row>
    <row r="39" spans="2:21" x14ac:dyDescent="0.35">
      <c r="B39" s="85" t="s">
        <v>164</v>
      </c>
      <c r="C39" s="78"/>
      <c r="D39" s="94" t="s">
        <v>165</v>
      </c>
      <c r="E39" s="73">
        <v>76863.356390000015</v>
      </c>
      <c r="F39" s="73"/>
      <c r="G39" s="73">
        <v>85856.181420000008</v>
      </c>
      <c r="H39" s="73"/>
      <c r="I39" s="73">
        <v>85321.27377</v>
      </c>
      <c r="J39" s="73"/>
      <c r="K39" s="73">
        <v>90869.525349999996</v>
      </c>
      <c r="L39" s="73"/>
      <c r="M39" s="73">
        <v>97952.653990000006</v>
      </c>
      <c r="N39" s="73"/>
      <c r="O39" s="73">
        <v>99798.968640000021</v>
      </c>
      <c r="P39" s="73"/>
      <c r="Q39" s="73">
        <v>107260.92655999999</v>
      </c>
      <c r="R39" s="73"/>
      <c r="S39" s="73">
        <v>127204.71919000002</v>
      </c>
      <c r="T39" s="73"/>
      <c r="U39" s="73">
        <v>128484.7932</v>
      </c>
    </row>
    <row r="40" spans="2:21" x14ac:dyDescent="0.35">
      <c r="B40" s="85" t="s">
        <v>166</v>
      </c>
      <c r="C40" s="78"/>
      <c r="D40" s="94" t="s">
        <v>167</v>
      </c>
      <c r="E40" s="73">
        <v>4074.6306099999997</v>
      </c>
      <c r="F40" s="73"/>
      <c r="G40" s="73">
        <v>4721.7033799999999</v>
      </c>
      <c r="H40" s="73"/>
      <c r="I40" s="73">
        <v>4628.5958499999997</v>
      </c>
      <c r="J40" s="73"/>
      <c r="K40" s="73">
        <v>5764.9775099999997</v>
      </c>
      <c r="L40" s="73"/>
      <c r="M40" s="73">
        <v>6202.8559000000005</v>
      </c>
      <c r="N40" s="73"/>
      <c r="O40" s="73">
        <v>7232.6932500000003</v>
      </c>
      <c r="P40" s="73"/>
      <c r="Q40" s="73">
        <v>6379.8741299999992</v>
      </c>
      <c r="R40" s="73"/>
      <c r="S40" s="73">
        <v>19856.741109999999</v>
      </c>
      <c r="T40" s="73"/>
      <c r="U40" s="73">
        <v>21573.985149999997</v>
      </c>
    </row>
    <row r="41" spans="2:21" x14ac:dyDescent="0.35">
      <c r="B41" s="85" t="s">
        <v>168</v>
      </c>
      <c r="C41" s="78"/>
      <c r="D41" s="94" t="s">
        <v>169</v>
      </c>
      <c r="E41" s="73">
        <v>1175.7815499999999</v>
      </c>
      <c r="F41" s="73"/>
      <c r="G41" s="73">
        <v>74.140340000000009</v>
      </c>
      <c r="H41" s="73"/>
      <c r="I41" s="73">
        <v>93.27937</v>
      </c>
      <c r="J41" s="73"/>
      <c r="K41" s="73">
        <v>98.863040000000012</v>
      </c>
      <c r="L41" s="73"/>
      <c r="M41" s="73">
        <v>186.45391000000001</v>
      </c>
      <c r="N41" s="73"/>
      <c r="O41" s="73">
        <v>339.70506999999992</v>
      </c>
      <c r="P41" s="73"/>
      <c r="Q41" s="73">
        <v>669.48514999999998</v>
      </c>
      <c r="R41" s="73"/>
      <c r="S41" s="73">
        <v>2477.4441499999998</v>
      </c>
      <c r="T41" s="73"/>
      <c r="U41" s="73">
        <v>3708.4562500000002</v>
      </c>
    </row>
    <row r="42" spans="2:21" x14ac:dyDescent="0.35">
      <c r="B42" s="85" t="s">
        <v>170</v>
      </c>
      <c r="C42" s="78"/>
      <c r="D42" s="94" t="s">
        <v>171</v>
      </c>
      <c r="E42" s="73">
        <v>-4.305830000000002</v>
      </c>
      <c r="F42" s="73"/>
      <c r="G42" s="73">
        <v>605.73281000000009</v>
      </c>
      <c r="H42" s="73"/>
      <c r="I42" s="73">
        <v>333.21348999999998</v>
      </c>
      <c r="J42" s="73"/>
      <c r="K42" s="73">
        <v>370.75521999999995</v>
      </c>
      <c r="L42" s="73"/>
      <c r="M42" s="73">
        <v>678.06481000000008</v>
      </c>
      <c r="N42" s="73"/>
      <c r="O42" s="73">
        <v>1333.3855800000001</v>
      </c>
      <c r="P42" s="73"/>
      <c r="Q42" s="73">
        <v>1954.9820099999999</v>
      </c>
      <c r="R42" s="73"/>
      <c r="S42" s="73">
        <v>1859.2043799999999</v>
      </c>
      <c r="T42" s="73"/>
      <c r="U42" s="73">
        <v>1554.0563500000001</v>
      </c>
    </row>
    <row r="43" spans="2:21" x14ac:dyDescent="0.35">
      <c r="B43" s="85" t="s">
        <v>126</v>
      </c>
      <c r="C43" s="78"/>
      <c r="D43" s="94" t="s">
        <v>172</v>
      </c>
      <c r="E43" s="73">
        <v>82109.462719999996</v>
      </c>
      <c r="F43" s="73"/>
      <c r="G43" s="73">
        <v>91257.757950000014</v>
      </c>
      <c r="H43" s="73"/>
      <c r="I43" s="73">
        <v>90376.362480000011</v>
      </c>
      <c r="J43" s="73"/>
      <c r="K43" s="73">
        <v>97104.121120000011</v>
      </c>
      <c r="L43" s="73"/>
      <c r="M43" s="73">
        <v>105020.02860999999</v>
      </c>
      <c r="N43" s="73"/>
      <c r="O43" s="73">
        <v>108704.75253999999</v>
      </c>
      <c r="P43" s="73"/>
      <c r="Q43" s="73">
        <v>116265.26784999997</v>
      </c>
      <c r="R43" s="73"/>
      <c r="S43" s="73">
        <v>151398.10882999998</v>
      </c>
      <c r="T43" s="73"/>
      <c r="U43" s="73">
        <v>155321.29095000002</v>
      </c>
    </row>
    <row r="44" spans="2:21" x14ac:dyDescent="0.35">
      <c r="B44" s="85" t="s">
        <v>173</v>
      </c>
      <c r="C44" s="78"/>
      <c r="D44" s="93" t="s">
        <v>174</v>
      </c>
      <c r="E44" s="73">
        <v>106674.36702000001</v>
      </c>
      <c r="F44" s="73"/>
      <c r="G44" s="73">
        <v>101426.99315000001</v>
      </c>
      <c r="H44" s="73"/>
      <c r="I44" s="73">
        <v>95978.956420000002</v>
      </c>
      <c r="J44" s="73"/>
      <c r="K44" s="73">
        <v>81710.772479999985</v>
      </c>
      <c r="L44" s="73"/>
      <c r="M44" s="73">
        <v>73961.008700000006</v>
      </c>
      <c r="N44" s="73"/>
      <c r="O44" s="73">
        <v>70641.959650000004</v>
      </c>
      <c r="P44" s="73"/>
      <c r="Q44" s="73">
        <v>63885.215490000002</v>
      </c>
      <c r="R44" s="73"/>
      <c r="S44" s="73">
        <v>64447.918789999989</v>
      </c>
      <c r="T44" s="73"/>
      <c r="U44" s="73">
        <v>64482.283940000001</v>
      </c>
    </row>
    <row r="45" spans="2:21" x14ac:dyDescent="0.35">
      <c r="B45" s="85" t="s">
        <v>175</v>
      </c>
      <c r="C45" s="78"/>
      <c r="D45" s="93" t="s">
        <v>176</v>
      </c>
      <c r="E45" s="73">
        <v>113256.1746</v>
      </c>
      <c r="F45" s="73"/>
      <c r="G45" s="73">
        <v>109015.88525000002</v>
      </c>
      <c r="H45" s="73"/>
      <c r="I45" s="73">
        <v>93265.009160000001</v>
      </c>
      <c r="J45" s="73"/>
      <c r="K45" s="73">
        <v>85890.824720000004</v>
      </c>
      <c r="L45" s="73"/>
      <c r="M45" s="73">
        <v>79412.342260000005</v>
      </c>
      <c r="N45" s="73"/>
      <c r="O45" s="73">
        <v>74203.994929999986</v>
      </c>
      <c r="P45" s="73"/>
      <c r="Q45" s="73">
        <v>66916.529450000016</v>
      </c>
      <c r="R45" s="73"/>
      <c r="S45" s="73">
        <v>69659.976980000007</v>
      </c>
      <c r="T45" s="73"/>
      <c r="U45" s="73">
        <v>69121.353860000017</v>
      </c>
    </row>
    <row r="46" spans="2:21" x14ac:dyDescent="0.35">
      <c r="B46" s="91"/>
      <c r="C46" s="78"/>
      <c r="D46" s="94" t="s">
        <v>131</v>
      </c>
      <c r="E46" s="73">
        <v>219930.54162</v>
      </c>
      <c r="F46" s="73"/>
      <c r="G46" s="73">
        <v>210442.87840000005</v>
      </c>
      <c r="H46" s="73"/>
      <c r="I46" s="73">
        <v>189243.96558000002</v>
      </c>
      <c r="J46" s="73"/>
      <c r="K46" s="73">
        <v>167601.59719999999</v>
      </c>
      <c r="L46" s="73"/>
      <c r="M46" s="73">
        <v>153373.35096000001</v>
      </c>
      <c r="N46" s="73"/>
      <c r="O46" s="73">
        <v>144845.95457999999</v>
      </c>
      <c r="P46" s="73"/>
      <c r="Q46" s="73">
        <v>130801.74494000002</v>
      </c>
      <c r="R46" s="73"/>
      <c r="S46" s="73">
        <v>134107.89577</v>
      </c>
      <c r="T46" s="73"/>
      <c r="U46" s="73">
        <v>133603.63780000003</v>
      </c>
    </row>
    <row r="47" spans="2:21" x14ac:dyDescent="0.35">
      <c r="B47" s="85" t="s">
        <v>177</v>
      </c>
      <c r="C47" s="78"/>
      <c r="D47" s="94" t="s">
        <v>178</v>
      </c>
      <c r="E47" s="73">
        <v>302040.00434000004</v>
      </c>
      <c r="F47" s="73"/>
      <c r="G47" s="73">
        <v>301700.63635000004</v>
      </c>
      <c r="H47" s="73"/>
      <c r="I47" s="73">
        <v>279620.32806000003</v>
      </c>
      <c r="J47" s="73"/>
      <c r="K47" s="73">
        <v>264705.71831999999</v>
      </c>
      <c r="L47" s="73"/>
      <c r="M47" s="73">
        <v>258393.37956999999</v>
      </c>
      <c r="N47" s="73"/>
      <c r="O47" s="73">
        <v>253550.70711999998</v>
      </c>
      <c r="P47" s="73"/>
      <c r="Q47" s="73">
        <v>247067.01279000001</v>
      </c>
      <c r="R47" s="73"/>
      <c r="S47" s="73">
        <v>285506.00460000004</v>
      </c>
      <c r="T47" s="73"/>
      <c r="U47" s="73">
        <v>288924.92875000002</v>
      </c>
    </row>
    <row r="48" spans="2:21" x14ac:dyDescent="0.35">
      <c r="B48" s="85" t="s">
        <v>179</v>
      </c>
      <c r="C48" s="78"/>
      <c r="D48" s="93" t="s">
        <v>179</v>
      </c>
      <c r="E48" s="73">
        <v>39306.106040000006</v>
      </c>
      <c r="F48" s="73"/>
      <c r="G48" s="73">
        <v>35283.469010000008</v>
      </c>
      <c r="H48" s="73"/>
      <c r="I48" s="73">
        <v>37626.667750000001</v>
      </c>
      <c r="J48" s="73"/>
      <c r="K48" s="73">
        <v>44120.054239999998</v>
      </c>
      <c r="L48" s="73"/>
      <c r="M48" s="73">
        <v>35532.169319999994</v>
      </c>
      <c r="N48" s="73"/>
      <c r="O48" s="73">
        <v>31901.095490000003</v>
      </c>
      <c r="P48" s="73"/>
      <c r="Q48" s="73">
        <v>35130.392349999995</v>
      </c>
      <c r="R48" s="73"/>
      <c r="S48" s="73">
        <v>45785.887799999997</v>
      </c>
      <c r="T48" s="73"/>
      <c r="U48" s="73">
        <v>29697.058199999996</v>
      </c>
    </row>
    <row r="49" spans="2:21" x14ac:dyDescent="0.35">
      <c r="B49" s="85" t="s">
        <v>180</v>
      </c>
      <c r="C49" s="78"/>
      <c r="D49" s="92" t="s">
        <v>180</v>
      </c>
      <c r="E49" s="73">
        <v>47108.601969999996</v>
      </c>
      <c r="F49" s="73"/>
      <c r="G49" s="73">
        <v>47378.785019999996</v>
      </c>
      <c r="H49" s="73"/>
      <c r="I49" s="73">
        <v>45919.335639999998</v>
      </c>
      <c r="J49" s="73"/>
      <c r="K49" s="73">
        <v>42066.250249999997</v>
      </c>
      <c r="L49" s="73"/>
      <c r="M49" s="73">
        <v>41397.608740000003</v>
      </c>
      <c r="N49" s="73"/>
      <c r="O49" s="73">
        <v>40105.466959999998</v>
      </c>
      <c r="P49" s="73"/>
      <c r="Q49" s="73">
        <v>38720.067280000003</v>
      </c>
      <c r="R49" s="73"/>
      <c r="S49" s="73">
        <v>40724.756420000005</v>
      </c>
      <c r="T49" s="73"/>
      <c r="U49" s="73">
        <v>39695.640520000001</v>
      </c>
    </row>
    <row r="50" spans="2:21" x14ac:dyDescent="0.35">
      <c r="B50" s="85" t="s">
        <v>181</v>
      </c>
      <c r="C50" s="78"/>
      <c r="D50" s="92" t="s">
        <v>181</v>
      </c>
      <c r="E50" s="73">
        <v>1221.95694</v>
      </c>
      <c r="F50" s="73"/>
      <c r="G50" s="73">
        <v>1185.6211600000001</v>
      </c>
      <c r="H50" s="73"/>
      <c r="I50" s="73">
        <v>1107.9230400000001</v>
      </c>
      <c r="J50" s="73"/>
      <c r="K50" s="73">
        <v>1035.0423700000001</v>
      </c>
      <c r="L50" s="73"/>
      <c r="M50" s="73">
        <v>912.90777000000003</v>
      </c>
      <c r="N50" s="73"/>
      <c r="O50" s="73">
        <v>839.11311999999998</v>
      </c>
      <c r="P50" s="73"/>
      <c r="Q50" s="73">
        <v>769.18236000000002</v>
      </c>
      <c r="R50" s="73"/>
      <c r="S50" s="73">
        <v>866.44692999999995</v>
      </c>
      <c r="T50" s="73"/>
      <c r="U50" s="73">
        <v>800.12930000000006</v>
      </c>
    </row>
    <row r="51" spans="2:21" x14ac:dyDescent="0.35">
      <c r="B51" s="85" t="s">
        <v>182</v>
      </c>
      <c r="C51" s="78"/>
      <c r="D51" s="92" t="s">
        <v>182</v>
      </c>
      <c r="E51" s="73">
        <v>2993</v>
      </c>
      <c r="F51" s="73"/>
      <c r="G51" s="73">
        <v>2762.02</v>
      </c>
      <c r="H51" s="73"/>
      <c r="I51" s="73">
        <v>0</v>
      </c>
      <c r="J51" s="73"/>
      <c r="K51" s="73">
        <v>0</v>
      </c>
      <c r="L51" s="73"/>
      <c r="M51" s="73">
        <v>520</v>
      </c>
      <c r="N51" s="73"/>
      <c r="O51" s="73">
        <v>230</v>
      </c>
      <c r="P51" s="73"/>
      <c r="Q51" s="73">
        <v>0</v>
      </c>
      <c r="R51" s="73"/>
      <c r="S51" s="73">
        <v>1394</v>
      </c>
      <c r="T51" s="73"/>
      <c r="U51" s="73">
        <v>2890.2098300000002</v>
      </c>
    </row>
    <row r="52" spans="2:21" x14ac:dyDescent="0.35">
      <c r="B52" s="85" t="s">
        <v>183</v>
      </c>
      <c r="C52" s="78"/>
      <c r="D52" s="92" t="s">
        <v>183</v>
      </c>
      <c r="E52" s="73">
        <v>13506.4728</v>
      </c>
      <c r="F52" s="73"/>
      <c r="G52" s="73">
        <v>12772.90777</v>
      </c>
      <c r="H52" s="73"/>
      <c r="I52" s="73">
        <v>12673.960489999999</v>
      </c>
      <c r="J52" s="73"/>
      <c r="K52" s="73">
        <v>13261.635319999999</v>
      </c>
      <c r="L52" s="73"/>
      <c r="M52" s="73">
        <v>10829.94044</v>
      </c>
      <c r="N52" s="73"/>
      <c r="O52" s="73">
        <v>10923.387739999998</v>
      </c>
      <c r="P52" s="73"/>
      <c r="Q52" s="73">
        <v>11585.925859999999</v>
      </c>
      <c r="R52" s="73"/>
      <c r="S52" s="73">
        <v>11949.281359999999</v>
      </c>
      <c r="T52" s="73"/>
      <c r="U52" s="73">
        <v>10696.17633</v>
      </c>
    </row>
    <row r="53" spans="2:21" x14ac:dyDescent="0.35">
      <c r="B53" s="85" t="s">
        <v>184</v>
      </c>
      <c r="C53" s="78"/>
      <c r="D53" s="92" t="s">
        <v>184</v>
      </c>
      <c r="E53" s="73">
        <v>18915.79451</v>
      </c>
      <c r="F53" s="73"/>
      <c r="G53" s="73">
        <v>16381.879099999998</v>
      </c>
      <c r="H53" s="73"/>
      <c r="I53" s="73">
        <v>17121.061519999996</v>
      </c>
      <c r="J53" s="73"/>
      <c r="K53" s="73">
        <v>18190.549469999998</v>
      </c>
      <c r="L53" s="73"/>
      <c r="M53" s="73">
        <v>16869.302609999999</v>
      </c>
      <c r="N53" s="73"/>
      <c r="O53" s="73">
        <v>14963.82501</v>
      </c>
      <c r="P53" s="73"/>
      <c r="Q53" s="73">
        <v>14497.043369999998</v>
      </c>
      <c r="R53" s="73"/>
      <c r="S53" s="73">
        <v>17581.350289999998</v>
      </c>
      <c r="T53" s="73"/>
      <c r="U53" s="73">
        <v>16771.108600000003</v>
      </c>
    </row>
    <row r="54" spans="2:21" x14ac:dyDescent="0.35">
      <c r="B54" s="85" t="s">
        <v>185</v>
      </c>
      <c r="C54" s="78"/>
      <c r="D54" s="92" t="s">
        <v>185</v>
      </c>
      <c r="E54" s="73">
        <v>2389.6112400000002</v>
      </c>
      <c r="F54" s="73"/>
      <c r="G54" s="73">
        <v>2356.9411700000001</v>
      </c>
      <c r="H54" s="73"/>
      <c r="I54" s="73">
        <v>2610.2044599999999</v>
      </c>
      <c r="J54" s="73"/>
      <c r="K54" s="73">
        <v>2199.94668</v>
      </c>
      <c r="L54" s="73"/>
      <c r="M54" s="73">
        <v>2025.8054399999999</v>
      </c>
      <c r="N54" s="73"/>
      <c r="O54" s="73">
        <v>1970.8579399999999</v>
      </c>
      <c r="P54" s="73"/>
      <c r="Q54" s="73">
        <v>2198.5891000000001</v>
      </c>
      <c r="R54" s="73"/>
      <c r="S54" s="73">
        <v>1830.7227600000003</v>
      </c>
      <c r="T54" s="73"/>
      <c r="U54" s="73">
        <v>1828.3923199999999</v>
      </c>
    </row>
    <row r="55" spans="2:21" x14ac:dyDescent="0.35">
      <c r="B55" s="85" t="s">
        <v>186</v>
      </c>
      <c r="C55" s="78"/>
      <c r="D55" s="92" t="s">
        <v>186</v>
      </c>
      <c r="E55" s="73">
        <v>602.99593999999991</v>
      </c>
      <c r="F55" s="73"/>
      <c r="G55" s="73">
        <v>569.70004000000006</v>
      </c>
      <c r="H55" s="73"/>
      <c r="I55" s="73">
        <v>348.50199000000003</v>
      </c>
      <c r="J55" s="73"/>
      <c r="K55" s="73">
        <v>1039.6454200000001</v>
      </c>
      <c r="L55" s="73"/>
      <c r="M55" s="73">
        <v>1126.1435100000001</v>
      </c>
      <c r="N55" s="73"/>
      <c r="O55" s="73">
        <v>1143.1063999999999</v>
      </c>
      <c r="P55" s="73"/>
      <c r="Q55" s="73">
        <v>996.04384999999991</v>
      </c>
      <c r="R55" s="73"/>
      <c r="S55" s="73">
        <v>1165.5903800000001</v>
      </c>
      <c r="T55" s="73"/>
      <c r="U55" s="73">
        <v>1402.33456</v>
      </c>
    </row>
    <row r="56" spans="2:21" x14ac:dyDescent="0.35">
      <c r="B56" s="85" t="s">
        <v>187</v>
      </c>
      <c r="C56" s="78"/>
      <c r="D56" s="92" t="s">
        <v>187</v>
      </c>
      <c r="E56" s="73">
        <v>15684.612550000002</v>
      </c>
      <c r="F56" s="73"/>
      <c r="G56" s="73">
        <v>15053.097960000001</v>
      </c>
      <c r="H56" s="73"/>
      <c r="I56" s="73">
        <v>13920.886739999998</v>
      </c>
      <c r="J56" s="73"/>
      <c r="K56" s="73">
        <v>13714.591729999998</v>
      </c>
      <c r="L56" s="73"/>
      <c r="M56" s="73">
        <v>15600.416569999999</v>
      </c>
      <c r="N56" s="73"/>
      <c r="O56" s="73">
        <v>13149.790120000001</v>
      </c>
      <c r="P56" s="73"/>
      <c r="Q56" s="73">
        <v>11616.284740000003</v>
      </c>
      <c r="R56" s="73"/>
      <c r="S56" s="73">
        <v>11872.434090000001</v>
      </c>
      <c r="T56" s="73"/>
      <c r="U56" s="73">
        <v>11420.47481</v>
      </c>
    </row>
    <row r="57" spans="2:21" x14ac:dyDescent="0.35">
      <c r="B57" s="85" t="s">
        <v>188</v>
      </c>
      <c r="C57" s="78"/>
      <c r="D57" s="92" t="s">
        <v>188</v>
      </c>
      <c r="E57" s="73">
        <v>1360.41922</v>
      </c>
      <c r="F57" s="73"/>
      <c r="G57" s="73">
        <v>1160.05204</v>
      </c>
      <c r="H57" s="73"/>
      <c r="I57" s="73">
        <v>998.38990000000013</v>
      </c>
      <c r="J57" s="73"/>
      <c r="K57" s="73">
        <v>1070.3886</v>
      </c>
      <c r="L57" s="73"/>
      <c r="M57" s="73">
        <v>1048.9345900000001</v>
      </c>
      <c r="N57" s="73"/>
      <c r="O57" s="73">
        <v>1135.1945699999999</v>
      </c>
      <c r="P57" s="73"/>
      <c r="Q57" s="73">
        <v>885.58898999999997</v>
      </c>
      <c r="R57" s="73"/>
      <c r="S57" s="73">
        <v>1016.9098299999998</v>
      </c>
      <c r="T57" s="73"/>
      <c r="U57" s="73">
        <v>877.24404000000004</v>
      </c>
    </row>
    <row r="58" spans="2:21" x14ac:dyDescent="0.35">
      <c r="B58" s="85" t="s">
        <v>189</v>
      </c>
      <c r="C58" s="78"/>
      <c r="D58" s="93" t="s">
        <v>189</v>
      </c>
      <c r="E58" s="73">
        <v>110385.01512000001</v>
      </c>
      <c r="F58" s="73"/>
      <c r="G58" s="73">
        <v>105078.47669</v>
      </c>
      <c r="H58" s="73"/>
      <c r="I58" s="73">
        <v>99473.913759999996</v>
      </c>
      <c r="J58" s="73"/>
      <c r="K58" s="73">
        <v>96823.681039999996</v>
      </c>
      <c r="L58" s="73"/>
      <c r="M58" s="73">
        <v>94218.038610000003</v>
      </c>
      <c r="N58" s="73"/>
      <c r="O58" s="73">
        <v>87845.506859999994</v>
      </c>
      <c r="P58" s="73"/>
      <c r="Q58" s="73">
        <v>84348.238849999994</v>
      </c>
      <c r="R58" s="73"/>
      <c r="S58" s="73">
        <v>91309.877079999991</v>
      </c>
      <c r="T58" s="73"/>
      <c r="U58" s="73">
        <v>88593.976590000006</v>
      </c>
    </row>
    <row r="59" spans="2:21" x14ac:dyDescent="0.35">
      <c r="B59" s="85" t="s">
        <v>129</v>
      </c>
      <c r="C59" s="78"/>
      <c r="D59" s="94" t="s">
        <v>190</v>
      </c>
      <c r="E59" s="73">
        <v>149691.12116000004</v>
      </c>
      <c r="F59" s="73"/>
      <c r="G59" s="73">
        <v>140361.94569999998</v>
      </c>
      <c r="H59" s="73"/>
      <c r="I59" s="73">
        <v>137100.58150999999</v>
      </c>
      <c r="J59" s="73"/>
      <c r="K59" s="73">
        <v>140943.73527999996</v>
      </c>
      <c r="L59" s="73"/>
      <c r="M59" s="73">
        <v>129750.20793</v>
      </c>
      <c r="N59" s="73"/>
      <c r="O59" s="73">
        <v>119746.60235000002</v>
      </c>
      <c r="P59" s="73"/>
      <c r="Q59" s="73">
        <v>119478.63119999999</v>
      </c>
      <c r="R59" s="73"/>
      <c r="S59" s="73">
        <v>137095.76488</v>
      </c>
      <c r="T59" s="73"/>
      <c r="U59" s="73">
        <v>118291.03478999999</v>
      </c>
    </row>
    <row r="60" spans="2:21" x14ac:dyDescent="0.35">
      <c r="B60" s="85" t="s">
        <v>191</v>
      </c>
      <c r="C60" s="78"/>
      <c r="D60" s="93" t="s">
        <v>192</v>
      </c>
      <c r="E60" s="95">
        <v>7779.514180000001</v>
      </c>
      <c r="F60" s="95"/>
      <c r="G60" s="73">
        <v>7365.3524900000002</v>
      </c>
      <c r="H60" s="95"/>
      <c r="I60" s="73">
        <v>6914.2499800000005</v>
      </c>
      <c r="J60" s="95"/>
      <c r="K60" s="73">
        <v>6517.5343200000007</v>
      </c>
      <c r="L60" s="95"/>
      <c r="M60" s="73">
        <v>6706.5983000000006</v>
      </c>
      <c r="N60" s="95"/>
      <c r="O60" s="73">
        <v>6623.0889500000003</v>
      </c>
      <c r="P60" s="95"/>
      <c r="Q60" s="73">
        <v>6540.4795400000003</v>
      </c>
      <c r="R60" s="95"/>
      <c r="S60" s="73">
        <v>9541.9390000000003</v>
      </c>
      <c r="T60" s="95"/>
      <c r="U60" s="73">
        <v>10965.871859999999</v>
      </c>
    </row>
    <row r="61" spans="2:21" x14ac:dyDescent="0.35">
      <c r="B61" s="85" t="s">
        <v>193</v>
      </c>
      <c r="C61" s="78"/>
      <c r="D61" s="93" t="s">
        <v>194</v>
      </c>
      <c r="E61" s="95">
        <v>3807.9873899999998</v>
      </c>
      <c r="F61" s="95"/>
      <c r="G61" s="73">
        <v>2735.169310000007</v>
      </c>
      <c r="H61" s="95"/>
      <c r="I61" s="73">
        <v>4195.3099100000072</v>
      </c>
      <c r="J61" s="95"/>
      <c r="K61" s="73">
        <v>2653.1025600000085</v>
      </c>
      <c r="L61" s="95"/>
      <c r="M61" s="73">
        <v>3374.2279799999965</v>
      </c>
      <c r="N61" s="95"/>
      <c r="O61" s="73">
        <v>1862.6944099999998</v>
      </c>
      <c r="P61" s="95"/>
      <c r="Q61" s="73">
        <v>2854.9250800000023</v>
      </c>
      <c r="R61" s="95"/>
      <c r="S61" s="73">
        <v>-1177.4306699999984</v>
      </c>
      <c r="T61" s="95"/>
      <c r="U61" s="73">
        <v>2358.0759399999752</v>
      </c>
    </row>
    <row r="62" spans="2:21" x14ac:dyDescent="0.35">
      <c r="B62" s="91"/>
      <c r="C62" s="78"/>
      <c r="D62" s="94" t="s">
        <v>194</v>
      </c>
      <c r="E62" s="95">
        <v>11587.50157</v>
      </c>
      <c r="F62" s="95"/>
      <c r="G62" s="73">
        <v>10100.521800000008</v>
      </c>
      <c r="H62" s="95"/>
      <c r="I62" s="73">
        <v>11109.559890000008</v>
      </c>
      <c r="J62" s="95"/>
      <c r="K62" s="73">
        <v>9170.6368800000091</v>
      </c>
      <c r="L62" s="95"/>
      <c r="M62" s="73">
        <v>10080.826279999997</v>
      </c>
      <c r="N62" s="95"/>
      <c r="O62" s="73">
        <v>8485.7833599999994</v>
      </c>
      <c r="P62" s="95"/>
      <c r="Q62" s="73">
        <v>9395.404620000003</v>
      </c>
      <c r="R62" s="95"/>
      <c r="S62" s="73">
        <v>8364.5083300000024</v>
      </c>
      <c r="T62" s="95"/>
      <c r="U62" s="73">
        <v>13323.947799999974</v>
      </c>
    </row>
    <row r="63" spans="2:21" x14ac:dyDescent="0.35">
      <c r="B63" s="85" t="s">
        <v>195</v>
      </c>
      <c r="C63" s="78"/>
      <c r="D63" s="96" t="s">
        <v>196</v>
      </c>
      <c r="E63" s="97">
        <v>463318.62707000005</v>
      </c>
      <c r="F63" s="97"/>
      <c r="G63" s="97">
        <v>452163.10385000001</v>
      </c>
      <c r="H63" s="97"/>
      <c r="I63" s="97">
        <v>427830.46946000005</v>
      </c>
      <c r="J63" s="97"/>
      <c r="K63" s="97">
        <v>414820.09047999996</v>
      </c>
      <c r="L63" s="97"/>
      <c r="M63" s="97">
        <v>398224.41378</v>
      </c>
      <c r="N63" s="97"/>
      <c r="O63" s="97">
        <v>381783.09282999998</v>
      </c>
      <c r="P63" s="97"/>
      <c r="Q63" s="97">
        <v>375941.04861</v>
      </c>
      <c r="R63" s="97"/>
      <c r="S63" s="97">
        <v>430966.27781</v>
      </c>
      <c r="T63" s="97"/>
      <c r="U63" s="97">
        <v>420539.91134000005</v>
      </c>
    </row>
    <row r="64" spans="2:21" x14ac:dyDescent="0.35">
      <c r="B64" s="85" t="s">
        <v>127</v>
      </c>
      <c r="C64" s="78"/>
      <c r="D64" s="93" t="s">
        <v>127</v>
      </c>
      <c r="E64" s="73">
        <v>20372.013179999998</v>
      </c>
      <c r="F64" s="73"/>
      <c r="G64" s="73">
        <v>22827.851369999997</v>
      </c>
      <c r="H64" s="73"/>
      <c r="I64" s="73">
        <v>23459.421039999997</v>
      </c>
      <c r="J64" s="73"/>
      <c r="K64" s="73">
        <v>19363.67812</v>
      </c>
      <c r="L64" s="73"/>
      <c r="M64" s="73">
        <v>17762.02089</v>
      </c>
      <c r="N64" s="73"/>
      <c r="O64" s="73">
        <v>17834.158579999999</v>
      </c>
      <c r="P64" s="73"/>
      <c r="Q64" s="73">
        <v>18565.410830000001</v>
      </c>
      <c r="R64" s="73"/>
      <c r="S64" s="73">
        <v>17023.752970000001</v>
      </c>
      <c r="T64" s="73"/>
      <c r="U64" s="73">
        <v>15926.801230000001</v>
      </c>
    </row>
    <row r="65" spans="2:21" x14ac:dyDescent="0.35">
      <c r="B65" s="85" t="s">
        <v>128</v>
      </c>
      <c r="C65" s="78"/>
      <c r="D65" s="96" t="s">
        <v>128</v>
      </c>
      <c r="E65" s="97">
        <v>642663.39920999983</v>
      </c>
      <c r="F65" s="97"/>
      <c r="G65" s="97">
        <v>631103.27634999994</v>
      </c>
      <c r="H65" s="97"/>
      <c r="I65" s="97">
        <v>601595.8172499995</v>
      </c>
      <c r="J65" s="97"/>
      <c r="K65" s="97">
        <v>579354.84974000033</v>
      </c>
      <c r="L65" s="97"/>
      <c r="M65" s="97">
        <v>533782.04879000003</v>
      </c>
      <c r="N65" s="97"/>
      <c r="O65" s="97">
        <v>505701.07136999996</v>
      </c>
      <c r="P65" s="97"/>
      <c r="Q65" s="97">
        <v>488246.17466000019</v>
      </c>
      <c r="R65" s="97"/>
      <c r="S65" s="97">
        <v>575578.26118000003</v>
      </c>
      <c r="T65" s="97"/>
      <c r="U65" s="97">
        <v>538137.52503000002</v>
      </c>
    </row>
    <row r="66" spans="2:21" x14ac:dyDescent="0.35">
      <c r="B66" s="98"/>
      <c r="C66" s="82"/>
      <c r="D66" s="99" t="s">
        <v>197</v>
      </c>
      <c r="E66" s="100">
        <v>2094192.5158399995</v>
      </c>
      <c r="F66" s="100"/>
      <c r="G66" s="100">
        <v>2020763.0052100001</v>
      </c>
      <c r="H66" s="100"/>
      <c r="I66" s="100">
        <v>1898257.4986399994</v>
      </c>
      <c r="J66" s="100"/>
      <c r="K66" s="100">
        <v>1707617.3764300002</v>
      </c>
      <c r="L66" s="100"/>
      <c r="M66" s="100">
        <v>1581282.9098899998</v>
      </c>
      <c r="N66" s="100"/>
      <c r="O66" s="100">
        <v>1460301.3305799998</v>
      </c>
      <c r="P66" s="100"/>
      <c r="Q66" s="100">
        <v>1366658.5999</v>
      </c>
      <c r="R66" s="100"/>
      <c r="S66" s="100">
        <v>1463397.26033</v>
      </c>
      <c r="T66" s="100"/>
      <c r="U66" s="100">
        <v>1447895.1689500001</v>
      </c>
    </row>
    <row r="67" spans="2:21" x14ac:dyDescent="0.35">
      <c r="B67" s="98"/>
      <c r="C67" s="82"/>
      <c r="D67" s="101"/>
      <c r="E67" s="102"/>
      <c r="F67" s="102"/>
      <c r="G67" s="102"/>
      <c r="H67" s="102"/>
      <c r="I67" s="102"/>
      <c r="J67" s="102"/>
      <c r="K67" s="102"/>
      <c r="L67" s="102"/>
      <c r="M67" s="102"/>
      <c r="N67" s="102"/>
      <c r="O67" s="102"/>
      <c r="P67" s="102"/>
      <c r="Q67" s="102"/>
      <c r="R67" s="102"/>
      <c r="S67" s="102"/>
      <c r="T67" s="102"/>
      <c r="U67" s="102"/>
    </row>
    <row r="68" spans="2:21" x14ac:dyDescent="0.35">
      <c r="B68" s="98"/>
      <c r="C68" s="82"/>
      <c r="D68" s="83" t="s">
        <v>198</v>
      </c>
      <c r="E68" s="103"/>
      <c r="F68" s="103"/>
      <c r="G68" s="103"/>
      <c r="H68" s="103"/>
      <c r="I68" s="103"/>
      <c r="J68" s="103"/>
      <c r="K68" s="103"/>
      <c r="L68" s="103"/>
      <c r="M68" s="103"/>
      <c r="N68" s="103"/>
      <c r="O68" s="103"/>
      <c r="P68" s="103"/>
      <c r="Q68" s="103"/>
      <c r="R68" s="103"/>
      <c r="S68" s="103"/>
      <c r="T68" s="103"/>
      <c r="U68" s="103"/>
    </row>
    <row r="69" spans="2:21" x14ac:dyDescent="0.35">
      <c r="B69" s="85" t="s">
        <v>199</v>
      </c>
      <c r="C69" s="78"/>
      <c r="D69" s="94" t="s">
        <v>199</v>
      </c>
      <c r="E69" s="177">
        <v>299402.24127</v>
      </c>
      <c r="F69" s="177"/>
      <c r="G69" s="177">
        <v>270865.06946000003</v>
      </c>
      <c r="H69" s="177"/>
      <c r="I69" s="177">
        <v>251678.84164000006</v>
      </c>
      <c r="J69" s="177"/>
      <c r="K69" s="177">
        <v>236262.42541999996</v>
      </c>
      <c r="L69" s="177"/>
      <c r="M69" s="177">
        <v>249868.32859999998</v>
      </c>
      <c r="N69" s="177"/>
      <c r="O69" s="177">
        <v>226789.54155999998</v>
      </c>
      <c r="P69" s="177"/>
      <c r="Q69" s="177">
        <v>222309.57792999997</v>
      </c>
      <c r="R69" s="177"/>
      <c r="S69" s="177">
        <v>223210.72840000005</v>
      </c>
      <c r="T69" s="177"/>
      <c r="U69" s="177">
        <v>230182.36816000004</v>
      </c>
    </row>
    <row r="70" spans="2:21" x14ac:dyDescent="0.35">
      <c r="B70" s="85" t="s">
        <v>200</v>
      </c>
      <c r="C70" s="78"/>
      <c r="D70" s="94" t="s">
        <v>200</v>
      </c>
      <c r="E70" s="177">
        <v>8442.3890800000008</v>
      </c>
      <c r="F70" s="177"/>
      <c r="G70" s="177">
        <v>5976.4736199999998</v>
      </c>
      <c r="H70" s="177"/>
      <c r="I70" s="177">
        <v>7416.036720000001</v>
      </c>
      <c r="J70" s="177"/>
      <c r="K70" s="177">
        <v>7594.6261900000009</v>
      </c>
      <c r="L70" s="177"/>
      <c r="M70" s="177">
        <v>8774.8432699999994</v>
      </c>
      <c r="N70" s="177"/>
      <c r="O70" s="177">
        <v>8326.0411900000017</v>
      </c>
      <c r="P70" s="177"/>
      <c r="Q70" s="177">
        <v>6115.2476200000001</v>
      </c>
      <c r="R70" s="177"/>
      <c r="S70" s="177">
        <v>6157.1980199999998</v>
      </c>
      <c r="T70" s="177"/>
      <c r="U70" s="177">
        <v>7893.3445000000002</v>
      </c>
    </row>
    <row r="71" spans="2:21" x14ac:dyDescent="0.35">
      <c r="B71" s="85" t="s">
        <v>201</v>
      </c>
      <c r="C71" s="78"/>
      <c r="D71" s="93" t="s">
        <v>201</v>
      </c>
      <c r="E71" s="177">
        <v>12425.166959999997</v>
      </c>
      <c r="F71" s="177"/>
      <c r="G71" s="177">
        <v>15864.63436</v>
      </c>
      <c r="H71" s="177"/>
      <c r="I71" s="177">
        <v>1264.1869099999999</v>
      </c>
      <c r="J71" s="177"/>
      <c r="K71" s="177">
        <v>436.03341999999986</v>
      </c>
      <c r="L71" s="177"/>
      <c r="M71" s="177">
        <v>-678.28672000000051</v>
      </c>
      <c r="N71" s="177"/>
      <c r="O71" s="177">
        <v>9814.1123000000007</v>
      </c>
      <c r="P71" s="177"/>
      <c r="Q71" s="177">
        <v>-1114.4255000000001</v>
      </c>
      <c r="R71" s="177"/>
      <c r="S71" s="177">
        <v>12906.281380000004</v>
      </c>
      <c r="T71" s="177"/>
      <c r="U71" s="177">
        <v>7080.3405899999998</v>
      </c>
    </row>
    <row r="72" spans="2:21" x14ac:dyDescent="0.35">
      <c r="B72" s="85" t="s">
        <v>202</v>
      </c>
      <c r="C72" s="78"/>
      <c r="D72" s="93" t="s">
        <v>202</v>
      </c>
      <c r="E72" s="177">
        <v>73645.452390000006</v>
      </c>
      <c r="F72" s="177"/>
      <c r="G72" s="177">
        <v>67764.115579999998</v>
      </c>
      <c r="H72" s="177"/>
      <c r="I72" s="177">
        <v>62871.221810000003</v>
      </c>
      <c r="J72" s="177"/>
      <c r="K72" s="177">
        <v>53745.252420000004</v>
      </c>
      <c r="L72" s="177"/>
      <c r="M72" s="177">
        <v>48962.648130000009</v>
      </c>
      <c r="N72" s="177"/>
      <c r="O72" s="177">
        <v>48155.814999999995</v>
      </c>
      <c r="P72" s="177"/>
      <c r="Q72" s="177">
        <v>45653.824589999997</v>
      </c>
      <c r="R72" s="177"/>
      <c r="S72" s="177">
        <v>44492.09908</v>
      </c>
      <c r="T72" s="177"/>
      <c r="U72" s="177">
        <v>43969.648019999993</v>
      </c>
    </row>
    <row r="73" spans="2:21" x14ac:dyDescent="0.35">
      <c r="B73" s="85" t="s">
        <v>44</v>
      </c>
      <c r="C73" s="78"/>
      <c r="D73" s="94" t="s">
        <v>44</v>
      </c>
      <c r="E73" s="177">
        <v>86070.619350000008</v>
      </c>
      <c r="F73" s="177"/>
      <c r="G73" s="177">
        <v>83628.749939999994</v>
      </c>
      <c r="H73" s="177"/>
      <c r="I73" s="177">
        <v>64135.408719999999</v>
      </c>
      <c r="J73" s="177"/>
      <c r="K73" s="177">
        <v>54181.285839999997</v>
      </c>
      <c r="L73" s="177"/>
      <c r="M73" s="177">
        <v>48284.361410000005</v>
      </c>
      <c r="N73" s="177"/>
      <c r="O73" s="177">
        <v>57969.927299999996</v>
      </c>
      <c r="P73" s="177"/>
      <c r="Q73" s="177">
        <v>44539.399090000006</v>
      </c>
      <c r="R73" s="177"/>
      <c r="S73" s="177">
        <v>57398.38046</v>
      </c>
      <c r="T73" s="177"/>
      <c r="U73" s="177">
        <v>51049.98861</v>
      </c>
    </row>
    <row r="74" spans="2:21" x14ac:dyDescent="0.35">
      <c r="B74" s="85" t="s">
        <v>203</v>
      </c>
      <c r="C74" s="78"/>
      <c r="D74" s="94" t="s">
        <v>46</v>
      </c>
      <c r="E74" s="73">
        <v>9588.2813900000001</v>
      </c>
      <c r="F74" s="73"/>
      <c r="G74" s="73">
        <v>9763.7475399999985</v>
      </c>
      <c r="H74" s="73"/>
      <c r="I74" s="73">
        <v>11136.05876</v>
      </c>
      <c r="J74" s="73"/>
      <c r="K74" s="73">
        <v>11355.543539999999</v>
      </c>
      <c r="L74" s="73"/>
      <c r="M74" s="73">
        <v>7542.0600199999999</v>
      </c>
      <c r="N74" s="73"/>
      <c r="O74" s="73">
        <v>7419.7943199999991</v>
      </c>
      <c r="P74" s="73"/>
      <c r="Q74" s="73">
        <v>8040.3159300000007</v>
      </c>
      <c r="R74" s="73"/>
      <c r="S74" s="73">
        <v>8647.6492099999996</v>
      </c>
      <c r="T74" s="73"/>
      <c r="U74" s="73">
        <v>7178.9905899999994</v>
      </c>
    </row>
    <row r="75" spans="2:21" x14ac:dyDescent="0.35">
      <c r="B75" s="85" t="s">
        <v>199</v>
      </c>
      <c r="C75" s="78"/>
      <c r="D75" s="93" t="s">
        <v>204</v>
      </c>
      <c r="E75" s="73">
        <v>12619.054980000001</v>
      </c>
      <c r="F75" s="73"/>
      <c r="G75" s="73">
        <v>23504.118189999997</v>
      </c>
      <c r="H75" s="73"/>
      <c r="I75" s="73">
        <v>23568.116670000003</v>
      </c>
      <c r="J75" s="73"/>
      <c r="K75" s="73">
        <v>2428.51244</v>
      </c>
      <c r="L75" s="73"/>
      <c r="M75" s="73">
        <v>2521.9001200000002</v>
      </c>
      <c r="N75" s="73"/>
      <c r="O75" s="73">
        <v>310.08301</v>
      </c>
      <c r="P75" s="73"/>
      <c r="Q75" s="73">
        <v>95.847089999999994</v>
      </c>
      <c r="R75" s="73"/>
      <c r="S75" s="73">
        <v>0</v>
      </c>
      <c r="T75" s="73"/>
      <c r="U75" s="73">
        <v>0</v>
      </c>
    </row>
    <row r="76" spans="2:21" x14ac:dyDescent="0.35">
      <c r="B76" s="85" t="s">
        <v>201</v>
      </c>
      <c r="C76" s="78"/>
      <c r="D76" s="93" t="s">
        <v>205</v>
      </c>
      <c r="E76" s="73">
        <v>0</v>
      </c>
      <c r="F76" s="73"/>
      <c r="G76" s="73">
        <v>4.7247299999999992</v>
      </c>
      <c r="H76" s="73"/>
      <c r="I76" s="73">
        <v>52.605550000000001</v>
      </c>
      <c r="J76" s="73"/>
      <c r="K76" s="73">
        <v>0</v>
      </c>
      <c r="L76" s="73"/>
      <c r="M76" s="73">
        <v>0.12495000000000001</v>
      </c>
      <c r="N76" s="73"/>
      <c r="O76" s="73">
        <v>0</v>
      </c>
      <c r="P76" s="73"/>
      <c r="Q76" s="73">
        <v>0</v>
      </c>
      <c r="R76" s="73"/>
      <c r="S76" s="73">
        <v>0</v>
      </c>
      <c r="T76" s="73"/>
      <c r="U76" s="73">
        <v>0</v>
      </c>
    </row>
    <row r="77" spans="2:21" x14ac:dyDescent="0.35">
      <c r="B77" s="85" t="s">
        <v>202</v>
      </c>
      <c r="C77" s="78"/>
      <c r="D77" s="93" t="s">
        <v>206</v>
      </c>
      <c r="E77" s="73">
        <v>1672.3890500000002</v>
      </c>
      <c r="F77" s="73"/>
      <c r="G77" s="73">
        <v>12377.74559</v>
      </c>
      <c r="H77" s="73"/>
      <c r="I77" s="73">
        <v>161.04120999999995</v>
      </c>
      <c r="J77" s="73"/>
      <c r="K77" s="73">
        <v>0</v>
      </c>
      <c r="L77" s="73"/>
      <c r="M77" s="73">
        <v>57.626269999999998</v>
      </c>
      <c r="N77" s="73"/>
      <c r="O77" s="73">
        <v>0</v>
      </c>
      <c r="P77" s="73"/>
      <c r="Q77" s="73">
        <v>0</v>
      </c>
      <c r="R77" s="73"/>
      <c r="S77" s="73">
        <v>0</v>
      </c>
      <c r="T77" s="73"/>
      <c r="U77" s="73">
        <v>0</v>
      </c>
    </row>
    <row r="78" spans="2:21" x14ac:dyDescent="0.35">
      <c r="B78" s="85" t="s">
        <v>41</v>
      </c>
      <c r="C78" s="78"/>
      <c r="D78" s="94" t="s">
        <v>45</v>
      </c>
      <c r="E78" s="73">
        <v>14291.444030000001</v>
      </c>
      <c r="F78" s="73"/>
      <c r="G78" s="73">
        <v>35886.588510000001</v>
      </c>
      <c r="H78" s="73"/>
      <c r="I78" s="73">
        <v>23781.763429999999</v>
      </c>
      <c r="J78" s="73"/>
      <c r="K78" s="73">
        <v>2428.51244</v>
      </c>
      <c r="L78" s="73"/>
      <c r="M78" s="73">
        <v>2579.6513399999999</v>
      </c>
      <c r="N78" s="73"/>
      <c r="O78" s="73">
        <v>310.08301</v>
      </c>
      <c r="P78" s="73"/>
      <c r="Q78" s="73">
        <v>95.847089999999994</v>
      </c>
      <c r="R78" s="73"/>
      <c r="S78" s="73">
        <v>0</v>
      </c>
      <c r="T78" s="73"/>
      <c r="U78" s="73">
        <v>0</v>
      </c>
    </row>
    <row r="79" spans="2:21" x14ac:dyDescent="0.35">
      <c r="B79" s="85" t="s">
        <v>41</v>
      </c>
      <c r="C79" s="78"/>
      <c r="D79" s="96" t="s">
        <v>47</v>
      </c>
      <c r="E79" s="97">
        <v>417794.97512000008</v>
      </c>
      <c r="F79" s="97"/>
      <c r="G79" s="97">
        <v>406120.62907000002</v>
      </c>
      <c r="H79" s="97"/>
      <c r="I79" s="97">
        <v>358148.10927000002</v>
      </c>
      <c r="J79" s="97"/>
      <c r="K79" s="97">
        <v>311822.39342999994</v>
      </c>
      <c r="L79" s="97"/>
      <c r="M79" s="97">
        <v>317049.24463999999</v>
      </c>
      <c r="N79" s="97"/>
      <c r="O79" s="97">
        <v>300815.38737999991</v>
      </c>
      <c r="P79" s="97"/>
      <c r="Q79" s="97">
        <v>281100.38765999995</v>
      </c>
      <c r="R79" s="97"/>
      <c r="S79" s="97">
        <v>295413.95609000005</v>
      </c>
      <c r="T79" s="97"/>
      <c r="U79" s="97">
        <v>296304.69186000002</v>
      </c>
    </row>
    <row r="80" spans="2:21" x14ac:dyDescent="0.35">
      <c r="B80" s="85" t="s">
        <v>207</v>
      </c>
      <c r="C80" s="78"/>
      <c r="D80" s="104" t="s">
        <v>207</v>
      </c>
      <c r="E80" s="97">
        <v>224868.42408999981</v>
      </c>
      <c r="F80" s="97"/>
      <c r="G80" s="97">
        <v>224982.64727999995</v>
      </c>
      <c r="H80" s="97"/>
      <c r="I80" s="97">
        <v>243447.70797999966</v>
      </c>
      <c r="J80" s="97"/>
      <c r="K80" s="97">
        <v>267532.45631000004</v>
      </c>
      <c r="L80" s="97"/>
      <c r="M80" s="97">
        <v>216732.80414999978</v>
      </c>
      <c r="N80" s="97"/>
      <c r="O80" s="97">
        <v>204885.68399000008</v>
      </c>
      <c r="P80" s="97"/>
      <c r="Q80" s="97">
        <v>207145.78699999998</v>
      </c>
      <c r="R80" s="97"/>
      <c r="S80" s="97">
        <v>280164.3050900001</v>
      </c>
      <c r="T80" s="97"/>
      <c r="U80" s="97">
        <v>241832.83316999991</v>
      </c>
    </row>
    <row r="81" spans="2:21" x14ac:dyDescent="0.35">
      <c r="B81" s="91"/>
      <c r="C81" s="82"/>
      <c r="D81" s="105" t="s">
        <v>208</v>
      </c>
      <c r="E81" s="106"/>
      <c r="F81" s="106"/>
      <c r="G81" s="106"/>
      <c r="H81" s="106"/>
      <c r="I81" s="106"/>
      <c r="J81" s="106"/>
      <c r="K81" s="106"/>
      <c r="L81" s="106"/>
      <c r="M81" s="106"/>
      <c r="N81" s="106"/>
      <c r="O81" s="106"/>
      <c r="P81" s="106"/>
      <c r="Q81" s="106"/>
      <c r="R81" s="106"/>
      <c r="S81" s="106"/>
      <c r="T81" s="106"/>
      <c r="U81" s="106"/>
    </row>
    <row r="82" spans="2:21" x14ac:dyDescent="0.35">
      <c r="B82" s="91"/>
      <c r="C82" s="82"/>
      <c r="D82" s="107"/>
      <c r="E82" s="106"/>
      <c r="F82" s="106"/>
      <c r="G82" s="106"/>
      <c r="H82" s="106"/>
      <c r="I82" s="106"/>
      <c r="J82" s="106"/>
      <c r="K82" s="106"/>
      <c r="L82" s="106"/>
      <c r="M82" s="106"/>
      <c r="N82" s="106"/>
      <c r="O82" s="106"/>
      <c r="P82" s="106"/>
      <c r="Q82" s="106"/>
      <c r="R82" s="106"/>
      <c r="S82" s="106"/>
      <c r="T82" s="106"/>
      <c r="U82" s="106"/>
    </row>
    <row r="83" spans="2:21" x14ac:dyDescent="0.35">
      <c r="B83" s="85" t="s">
        <v>209</v>
      </c>
      <c r="C83" s="78"/>
      <c r="D83" s="94" t="s">
        <v>49</v>
      </c>
      <c r="E83" s="73">
        <v>40815.93542999999</v>
      </c>
      <c r="F83" s="73"/>
      <c r="G83" s="73">
        <v>38408.506829999998</v>
      </c>
      <c r="H83" s="73"/>
      <c r="I83" s="73">
        <v>36703.610329999996</v>
      </c>
      <c r="J83" s="73"/>
      <c r="K83" s="73">
        <v>35499.465319999996</v>
      </c>
      <c r="L83" s="73"/>
      <c r="M83" s="73">
        <v>28650.344520000002</v>
      </c>
      <c r="N83" s="73"/>
      <c r="O83" s="73">
        <v>27548.471329999989</v>
      </c>
      <c r="P83" s="73"/>
      <c r="Q83" s="73">
        <v>26889.965439999989</v>
      </c>
      <c r="R83" s="73"/>
      <c r="S83" s="73">
        <v>26643.538919999999</v>
      </c>
      <c r="T83" s="73"/>
      <c r="U83" s="73">
        <v>25662.868959999996</v>
      </c>
    </row>
    <row r="84" spans="2:21" x14ac:dyDescent="0.35">
      <c r="B84" s="85" t="s">
        <v>210</v>
      </c>
      <c r="C84" s="78"/>
      <c r="D84" s="94" t="s">
        <v>50</v>
      </c>
      <c r="E84" s="73">
        <v>20373.03282</v>
      </c>
      <c r="F84" s="73"/>
      <c r="G84" s="73">
        <v>21532.065500000001</v>
      </c>
      <c r="H84" s="73"/>
      <c r="I84" s="73">
        <v>19924.001479999999</v>
      </c>
      <c r="J84" s="73"/>
      <c r="K84" s="73">
        <v>17431.38436</v>
      </c>
      <c r="L84" s="73"/>
      <c r="M84" s="73">
        <v>17270.09734</v>
      </c>
      <c r="N84" s="73"/>
      <c r="O84" s="73">
        <v>16828.83137</v>
      </c>
      <c r="P84" s="73"/>
      <c r="Q84" s="73">
        <v>16688.939140000002</v>
      </c>
      <c r="R84" s="73"/>
      <c r="S84" s="73">
        <v>16570.122480000002</v>
      </c>
      <c r="T84" s="73"/>
      <c r="U84" s="73">
        <v>16631.322469999999</v>
      </c>
    </row>
    <row r="85" spans="2:21" x14ac:dyDescent="0.35">
      <c r="B85" s="85" t="s">
        <v>211</v>
      </c>
      <c r="C85" s="78"/>
      <c r="D85" s="108" t="s">
        <v>211</v>
      </c>
      <c r="E85" s="73">
        <v>0</v>
      </c>
      <c r="F85" s="73"/>
      <c r="G85" s="73">
        <v>0</v>
      </c>
      <c r="H85" s="73"/>
      <c r="I85" s="73">
        <v>0</v>
      </c>
      <c r="J85" s="73"/>
      <c r="K85" s="73">
        <v>24400.371890000002</v>
      </c>
      <c r="L85" s="73"/>
      <c r="M85" s="73">
        <v>0</v>
      </c>
      <c r="N85" s="73"/>
      <c r="O85" s="73">
        <v>0</v>
      </c>
      <c r="P85" s="73"/>
      <c r="Q85" s="73">
        <v>0</v>
      </c>
      <c r="R85" s="73"/>
      <c r="S85" s="73">
        <v>0</v>
      </c>
      <c r="T85" s="73"/>
      <c r="U85" s="73">
        <v>3155.6788199999996</v>
      </c>
    </row>
    <row r="86" spans="2:21" x14ac:dyDescent="0.35">
      <c r="B86" s="85"/>
      <c r="C86" s="78"/>
      <c r="D86" s="104" t="s">
        <v>212</v>
      </c>
      <c r="E86" s="97">
        <v>163679.45583999984</v>
      </c>
      <c r="F86" s="97"/>
      <c r="G86" s="97">
        <v>165042.07494999995</v>
      </c>
      <c r="H86" s="97"/>
      <c r="I86" s="97">
        <v>186820.09616999966</v>
      </c>
      <c r="J86" s="97"/>
      <c r="K86" s="97">
        <v>190201.23474000004</v>
      </c>
      <c r="L86" s="97"/>
      <c r="M86" s="97">
        <v>170812.36228999976</v>
      </c>
      <c r="N86" s="97"/>
      <c r="O86" s="97">
        <v>160508.38129000008</v>
      </c>
      <c r="P86" s="97"/>
      <c r="Q86" s="97">
        <v>163566.88241999998</v>
      </c>
      <c r="R86" s="97"/>
      <c r="S86" s="97">
        <v>236950.64369000011</v>
      </c>
      <c r="T86" s="97"/>
      <c r="U86" s="97">
        <v>196382.96291999993</v>
      </c>
    </row>
    <row r="87" spans="2:21" x14ac:dyDescent="0.35">
      <c r="B87" s="91"/>
      <c r="C87" s="82"/>
      <c r="D87" s="105" t="s">
        <v>213</v>
      </c>
      <c r="E87" s="106"/>
      <c r="F87" s="106"/>
      <c r="G87" s="106"/>
      <c r="H87" s="106"/>
      <c r="I87" s="106"/>
      <c r="J87" s="106"/>
      <c r="K87" s="106"/>
      <c r="L87" s="106"/>
      <c r="M87" s="106"/>
      <c r="N87" s="106"/>
      <c r="O87" s="106"/>
      <c r="P87" s="106"/>
      <c r="Q87" s="106"/>
      <c r="R87" s="106"/>
      <c r="S87" s="106"/>
      <c r="T87" s="106"/>
      <c r="U87" s="106"/>
    </row>
    <row r="88" spans="2:21" x14ac:dyDescent="0.35">
      <c r="B88" s="91"/>
      <c r="C88" s="82"/>
      <c r="D88" s="107"/>
      <c r="E88" s="106"/>
      <c r="F88" s="106"/>
      <c r="G88" s="106"/>
      <c r="H88" s="106"/>
      <c r="I88" s="106"/>
      <c r="J88" s="106"/>
      <c r="K88" s="106"/>
      <c r="L88" s="106"/>
      <c r="M88" s="106"/>
      <c r="N88" s="106"/>
      <c r="O88" s="106"/>
      <c r="P88" s="106"/>
      <c r="Q88" s="106"/>
      <c r="R88" s="106"/>
      <c r="S88" s="106"/>
      <c r="T88" s="106"/>
      <c r="U88" s="106"/>
    </row>
    <row r="89" spans="2:21" x14ac:dyDescent="0.35">
      <c r="B89" s="85" t="s">
        <v>214</v>
      </c>
      <c r="C89" s="78"/>
      <c r="D89" s="108" t="s">
        <v>214</v>
      </c>
      <c r="E89" s="73">
        <v>27120.525299999998</v>
      </c>
      <c r="F89" s="73"/>
      <c r="G89" s="73">
        <v>27062.956140000002</v>
      </c>
      <c r="H89" s="73"/>
      <c r="I89" s="73">
        <v>25171.278829999999</v>
      </c>
      <c r="J89" s="73"/>
      <c r="K89" s="73">
        <v>25058.932149999997</v>
      </c>
      <c r="L89" s="73"/>
      <c r="M89" s="73">
        <v>24979.338250000001</v>
      </c>
      <c r="N89" s="73"/>
      <c r="O89" s="73">
        <v>25178.98789</v>
      </c>
      <c r="P89" s="73"/>
      <c r="Q89" s="73">
        <v>26289.129969999998</v>
      </c>
      <c r="R89" s="73"/>
      <c r="S89" s="73">
        <v>29317.964889999999</v>
      </c>
      <c r="T89" s="73"/>
      <c r="U89" s="73">
        <v>31383.783130000003</v>
      </c>
    </row>
    <row r="90" spans="2:21" x14ac:dyDescent="0.35">
      <c r="B90" s="85" t="s">
        <v>215</v>
      </c>
      <c r="C90" s="78"/>
      <c r="D90" s="109" t="s">
        <v>215</v>
      </c>
      <c r="E90" s="97">
        <v>136558.93053999986</v>
      </c>
      <c r="F90" s="97"/>
      <c r="G90" s="97">
        <v>137979.11880999996</v>
      </c>
      <c r="H90" s="97"/>
      <c r="I90" s="97">
        <v>161648.81733999969</v>
      </c>
      <c r="J90" s="97"/>
      <c r="K90" s="97">
        <v>165142.30259000006</v>
      </c>
      <c r="L90" s="97"/>
      <c r="M90" s="97">
        <v>145833.02403999976</v>
      </c>
      <c r="N90" s="97"/>
      <c r="O90" s="97">
        <v>135329.39340000009</v>
      </c>
      <c r="P90" s="97"/>
      <c r="Q90" s="97">
        <v>137277.75245</v>
      </c>
      <c r="R90" s="97"/>
      <c r="S90" s="97">
        <v>207632.67880000011</v>
      </c>
      <c r="T90" s="97"/>
      <c r="U90" s="97">
        <v>164999.17978999988</v>
      </c>
    </row>
    <row r="91" spans="2:21" x14ac:dyDescent="0.35">
      <c r="B91" s="91"/>
      <c r="C91" s="82"/>
      <c r="D91" s="110" t="s">
        <v>216</v>
      </c>
      <c r="E91" s="106"/>
      <c r="F91" s="106"/>
      <c r="G91" s="106"/>
      <c r="H91" s="106"/>
      <c r="I91" s="106"/>
      <c r="J91" s="106"/>
      <c r="K91" s="106"/>
      <c r="L91" s="106"/>
      <c r="M91" s="106"/>
      <c r="N91" s="106"/>
      <c r="O91" s="106"/>
      <c r="P91" s="106"/>
      <c r="Q91" s="106"/>
      <c r="R91" s="106"/>
      <c r="S91" s="106"/>
      <c r="T91" s="106"/>
      <c r="U91" s="106"/>
    </row>
    <row r="92" spans="2:21" x14ac:dyDescent="0.35">
      <c r="B92" s="91"/>
      <c r="C92" s="82"/>
      <c r="D92" s="111"/>
      <c r="E92" s="106"/>
      <c r="F92" s="106"/>
      <c r="G92" s="106"/>
      <c r="H92" s="106"/>
      <c r="I92" s="106"/>
      <c r="J92" s="106"/>
      <c r="K92" s="106"/>
      <c r="L92" s="106"/>
      <c r="M92" s="106"/>
      <c r="N92" s="106"/>
      <c r="O92" s="106"/>
      <c r="P92" s="106"/>
      <c r="Q92" s="106"/>
      <c r="R92" s="106"/>
      <c r="S92" s="106"/>
      <c r="T92" s="106"/>
      <c r="U92" s="106"/>
    </row>
    <row r="93" spans="2:21" x14ac:dyDescent="0.35">
      <c r="B93" s="85" t="s">
        <v>217</v>
      </c>
      <c r="C93" s="78"/>
      <c r="D93" s="108" t="s">
        <v>217</v>
      </c>
      <c r="E93" s="73">
        <v>28477.643530000001</v>
      </c>
      <c r="F93" s="73"/>
      <c r="G93" s="73">
        <v>34915.246520000001</v>
      </c>
      <c r="H93" s="73"/>
      <c r="I93" s="73">
        <v>42548.288849999997</v>
      </c>
      <c r="J93" s="73"/>
      <c r="K93" s="73">
        <v>35522.109599999996</v>
      </c>
      <c r="L93" s="73"/>
      <c r="M93" s="73">
        <v>34285.51384</v>
      </c>
      <c r="N93" s="73"/>
      <c r="O93" s="73">
        <v>31540.250259999997</v>
      </c>
      <c r="P93" s="73"/>
      <c r="Q93" s="73">
        <v>35616.027600000001</v>
      </c>
      <c r="R93" s="73"/>
      <c r="S93" s="73">
        <v>51991.22262</v>
      </c>
      <c r="T93" s="73"/>
      <c r="U93" s="73">
        <v>38322.736780000007</v>
      </c>
    </row>
    <row r="94" spans="2:21" x14ac:dyDescent="0.35">
      <c r="B94" s="85" t="s">
        <v>218</v>
      </c>
      <c r="C94" s="78"/>
      <c r="D94" s="109" t="s">
        <v>218</v>
      </c>
      <c r="E94" s="97">
        <v>108081.28700999985</v>
      </c>
      <c r="F94" s="97"/>
      <c r="G94" s="97">
        <v>103063.87228999993</v>
      </c>
      <c r="H94" s="97"/>
      <c r="I94" s="97">
        <v>119100.52848999965</v>
      </c>
      <c r="J94" s="97"/>
      <c r="K94" s="97">
        <v>129620.19299000005</v>
      </c>
      <c r="L94" s="97"/>
      <c r="M94" s="97">
        <v>111547.51019999976</v>
      </c>
      <c r="N94" s="97"/>
      <c r="O94" s="97">
        <v>103789.1431400001</v>
      </c>
      <c r="P94" s="97"/>
      <c r="Q94" s="97">
        <v>101661.72485</v>
      </c>
      <c r="R94" s="97"/>
      <c r="S94" s="97">
        <v>155641.4561800001</v>
      </c>
      <c r="T94" s="97"/>
      <c r="U94" s="97">
        <v>126676.44300999987</v>
      </c>
    </row>
    <row r="95" spans="2:21" x14ac:dyDescent="0.35">
      <c r="B95" s="85" t="s">
        <v>219</v>
      </c>
      <c r="C95" s="78"/>
      <c r="D95" s="94" t="s">
        <v>220</v>
      </c>
      <c r="E95" s="126">
        <v>81744.025999999998</v>
      </c>
      <c r="F95" s="126"/>
      <c r="G95" s="126">
        <v>81848.649999999994</v>
      </c>
      <c r="H95" s="126"/>
      <c r="I95" s="126">
        <v>81727.847999999998</v>
      </c>
      <c r="J95" s="126"/>
      <c r="K95" s="126">
        <v>81622.009999999995</v>
      </c>
      <c r="L95" s="126"/>
      <c r="M95" s="126">
        <v>80903.918999999994</v>
      </c>
      <c r="N95" s="126"/>
      <c r="O95" s="126">
        <v>80550.178</v>
      </c>
      <c r="P95" s="126"/>
      <c r="Q95" s="126">
        <v>80127.184999999998</v>
      </c>
      <c r="R95" s="126"/>
      <c r="S95" s="126">
        <v>81165.673999999999</v>
      </c>
      <c r="T95" s="126"/>
      <c r="U95" s="126">
        <v>82694.642999999996</v>
      </c>
    </row>
    <row r="96" spans="2:21" x14ac:dyDescent="0.35">
      <c r="B96" s="11"/>
      <c r="C96" s="82"/>
      <c r="D96" s="109" t="s">
        <v>221</v>
      </c>
      <c r="E96" s="112">
        <v>1.3221918750368358</v>
      </c>
      <c r="F96" s="112"/>
      <c r="G96" s="112">
        <v>1.2592006378846803</v>
      </c>
      <c r="H96" s="112"/>
      <c r="I96" s="112">
        <v>1.4572820819899681</v>
      </c>
      <c r="J96" s="112"/>
      <c r="K96" s="112">
        <v>1.5880544106914307</v>
      </c>
      <c r="L96" s="112"/>
      <c r="M96" s="112">
        <v>1.3787652264410055</v>
      </c>
      <c r="N96" s="112"/>
      <c r="O96" s="112">
        <v>1.2885029644503094</v>
      </c>
      <c r="P96" s="112"/>
      <c r="Q96" s="112">
        <v>1.2687544788950218</v>
      </c>
      <c r="R96" s="112"/>
      <c r="S96" s="112">
        <v>1.9175773268389307</v>
      </c>
      <c r="T96" s="112"/>
      <c r="U96" s="112">
        <v>1.5318579101913516</v>
      </c>
    </row>
    <row r="97" spans="2:21" x14ac:dyDescent="0.35">
      <c r="B97" s="91"/>
      <c r="C97" s="82"/>
      <c r="D97" s="110" t="s">
        <v>222</v>
      </c>
      <c r="E97" s="113">
        <v>0.20853739420329259</v>
      </c>
      <c r="F97" s="113"/>
      <c r="G97" s="113">
        <v>0.25304732209573683</v>
      </c>
      <c r="H97" s="113"/>
      <c r="I97" s="113">
        <v>0.26321435288021439</v>
      </c>
      <c r="J97" s="113"/>
      <c r="K97" s="113">
        <v>0.21510000189467493</v>
      </c>
      <c r="L97" s="113"/>
      <c r="M97" s="113">
        <v>0.2351011649501008</v>
      </c>
      <c r="N97" s="113"/>
      <c r="O97" s="113">
        <v>0.23306282151708793</v>
      </c>
      <c r="P97" s="113"/>
      <c r="Q97" s="113">
        <v>0.25944500812666094</v>
      </c>
      <c r="R97" s="113"/>
      <c r="S97" s="113">
        <v>0.25039999927024964</v>
      </c>
      <c r="T97" s="113"/>
      <c r="U97" s="113">
        <v>0.23226016534612276</v>
      </c>
    </row>
    <row r="98" spans="2:21" x14ac:dyDescent="0.35">
      <c r="B98" s="91"/>
      <c r="C98" s="82"/>
      <c r="D98" s="110" t="s">
        <v>223</v>
      </c>
      <c r="E98" s="176">
        <v>0.26850000000000002</v>
      </c>
      <c r="F98" s="176"/>
      <c r="G98" s="176">
        <v>0.26850000000000002</v>
      </c>
      <c r="H98" s="176"/>
      <c r="I98" s="176">
        <v>0</v>
      </c>
      <c r="J98" s="176"/>
      <c r="K98" s="176">
        <v>0</v>
      </c>
      <c r="L98" s="176"/>
      <c r="M98" s="176">
        <v>0</v>
      </c>
      <c r="N98" s="176"/>
      <c r="O98" s="176">
        <v>0</v>
      </c>
      <c r="P98" s="176"/>
      <c r="Q98" s="176">
        <v>0</v>
      </c>
      <c r="R98" s="176"/>
      <c r="S98" s="176">
        <v>0</v>
      </c>
      <c r="T98" s="176"/>
      <c r="U98" s="176">
        <v>0</v>
      </c>
    </row>
    <row r="99" spans="2:21" x14ac:dyDescent="0.35">
      <c r="B99" s="91"/>
      <c r="C99" s="82"/>
      <c r="D99" s="110" t="s">
        <v>82</v>
      </c>
      <c r="E99" s="73">
        <v>9307.4120342250008</v>
      </c>
      <c r="F99" s="73"/>
      <c r="G99" s="73">
        <v>15416.908601685</v>
      </c>
      <c r="H99" s="73"/>
      <c r="I99" s="73">
        <v>0</v>
      </c>
      <c r="J99" s="73"/>
      <c r="K99" s="73">
        <v>0</v>
      </c>
      <c r="L99" s="73"/>
      <c r="M99" s="73">
        <v>0</v>
      </c>
      <c r="N99" s="73"/>
      <c r="O99" s="73">
        <v>0</v>
      </c>
      <c r="P99" s="73"/>
      <c r="Q99" s="73">
        <v>0</v>
      </c>
      <c r="R99" s="73"/>
      <c r="S99" s="73">
        <v>0</v>
      </c>
      <c r="T99" s="73"/>
      <c r="U99" s="73">
        <v>0</v>
      </c>
    </row>
    <row r="100" spans="2:21" x14ac:dyDescent="0.35">
      <c r="B100" s="91"/>
      <c r="C100" s="82"/>
      <c r="D100" s="110" t="s">
        <v>50</v>
      </c>
      <c r="E100" s="114">
        <v>0.18231146956023431</v>
      </c>
      <c r="F100" s="114"/>
      <c r="G100" s="114">
        <v>0.19243696644049721</v>
      </c>
      <c r="H100" s="114"/>
      <c r="I100" s="114">
        <v>0.24378473149078878</v>
      </c>
      <c r="J100" s="114"/>
      <c r="K100" s="114">
        <v>0.21356230212904584</v>
      </c>
      <c r="L100" s="114"/>
      <c r="M100" s="114">
        <v>0.21346428644575305</v>
      </c>
      <c r="N100" s="114"/>
      <c r="O100" s="114">
        <v>0.20892357767353412</v>
      </c>
      <c r="P100" s="114"/>
      <c r="Q100" s="114">
        <v>0.20828061212932916</v>
      </c>
      <c r="R100" s="114"/>
      <c r="S100" s="114">
        <v>0.20415184970927491</v>
      </c>
      <c r="T100" s="114"/>
      <c r="U100" s="114">
        <v>0.20111728966530515</v>
      </c>
    </row>
    <row r="101" spans="2:21" x14ac:dyDescent="0.35">
      <c r="B101" s="91"/>
      <c r="C101" s="82"/>
      <c r="D101" s="110" t="s">
        <v>85</v>
      </c>
      <c r="E101" s="114">
        <v>0.12788936170020548</v>
      </c>
      <c r="F101" s="114"/>
      <c r="G101" s="114">
        <v>0.32072660324959545</v>
      </c>
      <c r="H101" s="114"/>
      <c r="I101" s="114">
        <v>0.29098727070361624</v>
      </c>
      <c r="J101" s="114"/>
      <c r="K101" s="114">
        <v>2.9753156532165773E-2</v>
      </c>
      <c r="L101" s="114"/>
      <c r="M101" s="114">
        <v>3.1885369360166595E-2</v>
      </c>
      <c r="N101" s="114"/>
      <c r="O101" s="114">
        <v>3.8495633119519611E-3</v>
      </c>
      <c r="P101" s="114"/>
      <c r="Q101" s="114">
        <v>1.1961869120948152E-3</v>
      </c>
      <c r="R101" s="114"/>
      <c r="S101" s="114">
        <v>0</v>
      </c>
      <c r="T101" s="114"/>
      <c r="U101" s="114">
        <v>0</v>
      </c>
    </row>
    <row r="102" spans="2:21" x14ac:dyDescent="0.35">
      <c r="B102" s="11"/>
      <c r="C102" s="82"/>
      <c r="D102" s="109" t="s">
        <v>224</v>
      </c>
      <c r="E102" s="112">
        <v>1.5045033445970701</v>
      </c>
      <c r="F102" s="112"/>
      <c r="G102" s="112">
        <v>1.4516376043251775</v>
      </c>
      <c r="H102" s="112"/>
      <c r="I102" s="112">
        <v>1.7010668134807569</v>
      </c>
      <c r="J102" s="112"/>
      <c r="K102" s="112">
        <v>1.8016167128204765</v>
      </c>
      <c r="L102" s="112"/>
      <c r="M102" s="112">
        <v>1.5922295128867585</v>
      </c>
      <c r="N102" s="112"/>
      <c r="O102" s="112">
        <v>1.4974265421238435</v>
      </c>
      <c r="P102" s="112"/>
      <c r="Q102" s="112">
        <v>1.477035091024351</v>
      </c>
      <c r="R102" s="112"/>
      <c r="S102" s="112">
        <v>2.1217291765482056</v>
      </c>
      <c r="T102" s="112"/>
      <c r="U102" s="112">
        <v>1.7329751998566567</v>
      </c>
    </row>
    <row r="103" spans="2:21" x14ac:dyDescent="0.35">
      <c r="B103" s="11"/>
      <c r="C103" s="82"/>
      <c r="D103" s="5" t="s">
        <v>225</v>
      </c>
      <c r="E103" s="115">
        <v>1.6323927062972756</v>
      </c>
      <c r="F103" s="115"/>
      <c r="G103" s="115">
        <v>1.772364207574773</v>
      </c>
      <c r="H103" s="115"/>
      <c r="I103" s="115">
        <v>1.9920540841843732</v>
      </c>
      <c r="J103" s="115"/>
      <c r="K103" s="115">
        <v>1.8313698693526423</v>
      </c>
      <c r="L103" s="115"/>
      <c r="M103" s="115">
        <v>1.6241148822469251</v>
      </c>
      <c r="N103" s="115"/>
      <c r="O103" s="115">
        <v>1.5012761054357955</v>
      </c>
      <c r="P103" s="115"/>
      <c r="Q103" s="115">
        <v>1.4782312779364459</v>
      </c>
      <c r="R103" s="115"/>
      <c r="S103" s="115">
        <v>2.1217291765482056</v>
      </c>
      <c r="T103" s="115"/>
      <c r="U103" s="115">
        <v>1.7329751998566567</v>
      </c>
    </row>
    <row r="104" spans="2:21" x14ac:dyDescent="0.35">
      <c r="B104" s="91"/>
      <c r="E104" s="116"/>
      <c r="F104" s="116"/>
      <c r="G104" s="116"/>
      <c r="H104" s="116"/>
      <c r="I104" s="116"/>
      <c r="J104" s="116"/>
      <c r="K104" s="116"/>
      <c r="L104" s="116"/>
      <c r="M104" s="116"/>
      <c r="N104" s="116"/>
      <c r="O104" s="116"/>
      <c r="P104" s="116"/>
      <c r="Q104" s="116"/>
      <c r="R104" s="116"/>
      <c r="S104" s="116"/>
      <c r="T104" s="116"/>
      <c r="U104" s="116"/>
    </row>
    <row r="105" spans="2:21" ht="15" thickBot="1" x14ac:dyDescent="0.4">
      <c r="B105" s="91"/>
      <c r="C105" s="82"/>
      <c r="D105" s="117" t="s">
        <v>226</v>
      </c>
      <c r="E105" s="118"/>
      <c r="F105" s="118"/>
      <c r="G105" s="118"/>
      <c r="H105" s="118"/>
      <c r="I105" s="118"/>
      <c r="J105" s="118"/>
      <c r="K105" s="118"/>
      <c r="L105" s="118"/>
      <c r="M105" s="118"/>
      <c r="N105" s="118"/>
      <c r="O105" s="118"/>
      <c r="P105" s="118"/>
      <c r="Q105" s="118"/>
      <c r="R105" s="118"/>
      <c r="S105" s="118"/>
      <c r="T105" s="118"/>
      <c r="U105" s="118"/>
    </row>
    <row r="106" spans="2:21" x14ac:dyDescent="0.35">
      <c r="B106" s="91"/>
      <c r="D106" s="94" t="s">
        <v>227</v>
      </c>
      <c r="E106" s="119">
        <v>0.30994233516007103</v>
      </c>
      <c r="F106" s="119"/>
      <c r="G106" s="119">
        <v>0.3120752456856612</v>
      </c>
      <c r="H106" s="119"/>
      <c r="I106" s="119">
        <v>0.32130059105717623</v>
      </c>
      <c r="J106" s="119"/>
      <c r="K106" s="119">
        <v>0.34198486087249175</v>
      </c>
      <c r="L106" s="119"/>
      <c r="M106" s="119">
        <v>0.34674104077073825</v>
      </c>
      <c r="N106" s="119"/>
      <c r="O106" s="119">
        <v>0.35084821461999849</v>
      </c>
      <c r="P106" s="119"/>
      <c r="Q106" s="119">
        <v>0.36799773140835956</v>
      </c>
      <c r="R106" s="119"/>
      <c r="S106" s="119">
        <v>0.38031192726493845</v>
      </c>
      <c r="T106" s="119"/>
      <c r="U106" s="119">
        <v>0.37613091547238908</v>
      </c>
    </row>
    <row r="107" spans="2:21" x14ac:dyDescent="0.35">
      <c r="B107" s="91"/>
      <c r="D107" s="94" t="s">
        <v>228</v>
      </c>
      <c r="E107" s="119">
        <v>0.10844906455213489</v>
      </c>
      <c r="F107" s="119"/>
      <c r="G107" s="119">
        <v>0.11125202095445665</v>
      </c>
      <c r="H107" s="119"/>
      <c r="I107" s="119">
        <v>0.13002067205693957</v>
      </c>
      <c r="J107" s="119"/>
      <c r="K107" s="119">
        <v>0.15792057301515752</v>
      </c>
      <c r="L107" s="119"/>
      <c r="M107" s="119">
        <v>0.14078809553540644</v>
      </c>
      <c r="N107" s="119"/>
      <c r="O107" s="119">
        <v>0.14214677503915044</v>
      </c>
      <c r="P107" s="119"/>
      <c r="Q107" s="119">
        <v>0.15612857538491304</v>
      </c>
      <c r="R107" s="119"/>
      <c r="S107" s="119">
        <v>0.18511787884619033</v>
      </c>
      <c r="T107" s="119"/>
      <c r="U107" s="119">
        <v>0.16902892049098925</v>
      </c>
    </row>
    <row r="108" spans="2:21" x14ac:dyDescent="0.35">
      <c r="B108" s="91"/>
      <c r="D108" s="94" t="s">
        <v>229</v>
      </c>
      <c r="E108" s="119">
        <v>5.2125212862851898E-2</v>
      </c>
      <c r="F108" s="119"/>
      <c r="G108" s="119">
        <v>5.0964215321835635E-2</v>
      </c>
      <c r="H108" s="119"/>
      <c r="I108" s="119">
        <v>6.3609269050414058E-2</v>
      </c>
      <c r="J108" s="119"/>
      <c r="K108" s="119">
        <v>7.6512941396527603E-2</v>
      </c>
      <c r="L108" s="119"/>
      <c r="M108" s="119">
        <v>7.2460473089736965E-2</v>
      </c>
      <c r="N108" s="119"/>
      <c r="O108" s="119">
        <v>7.2007432115890765E-2</v>
      </c>
      <c r="P108" s="119"/>
      <c r="Q108" s="119">
        <v>7.6623814087049297E-2</v>
      </c>
      <c r="R108" s="119"/>
      <c r="S108" s="119">
        <v>0.10283971121631043</v>
      </c>
      <c r="T108" s="119"/>
      <c r="U108" s="119">
        <v>8.854042742230428E-2</v>
      </c>
    </row>
    <row r="109" spans="2:21" x14ac:dyDescent="0.35">
      <c r="B109" s="91"/>
      <c r="D109" s="94" t="s">
        <v>230</v>
      </c>
      <c r="E109" s="119">
        <v>0.3499007791114625</v>
      </c>
      <c r="F109" s="119"/>
      <c r="G109" s="119">
        <v>0.35649101456292887</v>
      </c>
      <c r="H109" s="119"/>
      <c r="I109" s="119">
        <v>0.40466988133800869</v>
      </c>
      <c r="J109" s="119"/>
      <c r="K109" s="119">
        <v>0.46177650265646653</v>
      </c>
      <c r="L109" s="119"/>
      <c r="M109" s="119">
        <v>0.40603239588386114</v>
      </c>
      <c r="N109" s="119"/>
      <c r="O109" s="119">
        <v>0.40515176967084954</v>
      </c>
      <c r="P109" s="119"/>
      <c r="Q109" s="119">
        <v>0.42426504855721608</v>
      </c>
      <c r="R109" s="119"/>
      <c r="S109" s="119">
        <v>0.48675275629005138</v>
      </c>
      <c r="T109" s="119"/>
      <c r="U109" s="119">
        <v>0.44938853345437718</v>
      </c>
    </row>
    <row r="110" spans="2:21" x14ac:dyDescent="0.35">
      <c r="B110" s="91"/>
      <c r="D110" s="94" t="s">
        <v>231</v>
      </c>
      <c r="E110" s="119">
        <v>0.16817713151684041</v>
      </c>
      <c r="F110" s="119"/>
      <c r="G110" s="119">
        <v>0.16330745878245501</v>
      </c>
      <c r="H110" s="119"/>
      <c r="I110" s="119">
        <v>0.19797432940014303</v>
      </c>
      <c r="J110" s="119"/>
      <c r="K110" s="119">
        <v>0.22373195468747745</v>
      </c>
      <c r="L110" s="119"/>
      <c r="M110" s="119">
        <v>0.20897576164814913</v>
      </c>
      <c r="N110" s="119"/>
      <c r="O110" s="119">
        <v>0.20523813180546338</v>
      </c>
      <c r="P110" s="119"/>
      <c r="Q110" s="119">
        <v>0.20821816969850124</v>
      </c>
      <c r="R110" s="119"/>
      <c r="S110" s="119">
        <v>0.2704088508501305</v>
      </c>
      <c r="T110" s="119"/>
      <c r="U110" s="119">
        <v>0.23539789945504716</v>
      </c>
    </row>
    <row r="111" spans="2:21" x14ac:dyDescent="0.35">
      <c r="B111" s="91"/>
      <c r="D111" s="94" t="s">
        <v>232</v>
      </c>
      <c r="E111" s="119">
        <v>0.77655167950476389</v>
      </c>
      <c r="F111" s="119"/>
      <c r="G111" s="119">
        <v>0.77640915993957993</v>
      </c>
      <c r="H111" s="119"/>
      <c r="I111" s="119">
        <v>0.77150409167049883</v>
      </c>
      <c r="J111" s="119"/>
      <c r="K111" s="119">
        <v>0.75513764837977726</v>
      </c>
      <c r="L111" s="119"/>
      <c r="M111" s="119">
        <v>0.741316239451286</v>
      </c>
      <c r="N111" s="119"/>
      <c r="O111" s="119">
        <v>0.73512431735881645</v>
      </c>
      <c r="P111" s="119"/>
      <c r="Q111" s="119">
        <v>0.7166481578107613</v>
      </c>
      <c r="R111" s="119"/>
      <c r="S111" s="119">
        <v>0.71524008678836959</v>
      </c>
      <c r="T111" s="119"/>
      <c r="U111" s="119">
        <v>0.70606386938696863</v>
      </c>
    </row>
    <row r="112" spans="2:21" x14ac:dyDescent="0.35">
      <c r="B112" s="91"/>
      <c r="D112" s="94" t="s">
        <v>233</v>
      </c>
      <c r="E112" s="119">
        <v>0.28774430136798812</v>
      </c>
      <c r="F112" s="119"/>
      <c r="G112" s="119">
        <v>0.2879806828629119</v>
      </c>
      <c r="H112" s="119"/>
      <c r="I112" s="119">
        <v>0.29616940570561395</v>
      </c>
      <c r="J112" s="119"/>
      <c r="K112" s="119">
        <v>0.32426187748101176</v>
      </c>
      <c r="L112" s="119"/>
      <c r="M112" s="119">
        <v>0.34895196784059229</v>
      </c>
      <c r="N112" s="119"/>
      <c r="O112" s="119">
        <v>0.36031413515585958</v>
      </c>
      <c r="P112" s="119"/>
      <c r="Q112" s="119">
        <v>0.39538487485243878</v>
      </c>
      <c r="R112" s="119"/>
      <c r="S112" s="119">
        <v>0.39813192586881285</v>
      </c>
      <c r="T112" s="119"/>
      <c r="U112" s="119">
        <v>0.41630246689755973</v>
      </c>
    </row>
    <row r="113" spans="2:21" x14ac:dyDescent="0.35">
      <c r="B113" s="91"/>
      <c r="D113" s="94" t="s">
        <v>234</v>
      </c>
      <c r="E113" s="119">
        <v>0.23675017204605675</v>
      </c>
      <c r="F113" s="119"/>
      <c r="G113" s="119">
        <v>0.22985902006643219</v>
      </c>
      <c r="H113" s="119"/>
      <c r="I113" s="119">
        <v>0.23360557382304323</v>
      </c>
      <c r="J113" s="119"/>
      <c r="K113" s="119">
        <v>0.24835628527818451</v>
      </c>
      <c r="L113" s="119"/>
      <c r="M113" s="119">
        <v>0.2569261040863412</v>
      </c>
      <c r="N113" s="119"/>
      <c r="O113" s="119">
        <v>0.25772221939435558</v>
      </c>
      <c r="P113" s="119"/>
      <c r="Q113" s="119">
        <v>0.27310631934879082</v>
      </c>
      <c r="R113" s="119"/>
      <c r="S113" s="119">
        <v>0.25826849862414553</v>
      </c>
      <c r="T113" s="119"/>
      <c r="U113" s="119">
        <v>0.26254622440879033</v>
      </c>
    </row>
    <row r="114" spans="2:21" x14ac:dyDescent="0.35">
      <c r="B114" s="91"/>
      <c r="D114" s="94" t="s">
        <v>235</v>
      </c>
      <c r="E114" s="120">
        <v>1.0083608009374863E-2</v>
      </c>
      <c r="F114" s="120"/>
      <c r="G114" s="120">
        <v>1.3853309588939922E-2</v>
      </c>
      <c r="H114" s="120"/>
      <c r="I114" s="120">
        <v>1.306397066574615E-2</v>
      </c>
      <c r="J114" s="120"/>
      <c r="K114" s="120">
        <v>1.1648555124801722E-2</v>
      </c>
      <c r="L114" s="120"/>
      <c r="M114" s="120">
        <v>1.1335716450083182E-2</v>
      </c>
      <c r="N114" s="120"/>
      <c r="O114" s="120">
        <v>1.1048251521193257E-2</v>
      </c>
      <c r="P114" s="120"/>
      <c r="Q114" s="120">
        <v>1.1344358775481192E-2</v>
      </c>
      <c r="R114" s="120"/>
      <c r="S114" s="120">
        <v>1.1004057728603989E-2</v>
      </c>
      <c r="T114" s="120"/>
      <c r="U114" s="120" t="e">
        <v>#DIV/0!</v>
      </c>
    </row>
    <row r="115" spans="2:21" x14ac:dyDescent="0.35">
      <c r="B115" s="91"/>
      <c r="D115" s="94" t="s">
        <v>212</v>
      </c>
      <c r="E115" s="121">
        <v>163679.45583999986</v>
      </c>
      <c r="F115" s="121"/>
      <c r="G115" s="121">
        <v>165042.07494999995</v>
      </c>
      <c r="H115" s="121"/>
      <c r="I115" s="121">
        <v>186820.09616999968</v>
      </c>
      <c r="J115" s="121"/>
      <c r="K115" s="121">
        <v>190201.23474000007</v>
      </c>
      <c r="L115" s="121"/>
      <c r="M115" s="121">
        <v>170812.36228999976</v>
      </c>
      <c r="N115" s="121"/>
      <c r="O115" s="121">
        <v>160508.38129000008</v>
      </c>
      <c r="P115" s="121"/>
      <c r="Q115" s="121">
        <v>163566.88242000001</v>
      </c>
      <c r="R115" s="121"/>
      <c r="S115" s="121">
        <v>236950.64369000011</v>
      </c>
      <c r="T115" s="121"/>
      <c r="U115" s="121">
        <v>196382.96291999987</v>
      </c>
    </row>
    <row r="116" spans="2:21" x14ac:dyDescent="0.35">
      <c r="B116" s="122"/>
      <c r="D116" s="94" t="s">
        <v>236</v>
      </c>
      <c r="E116" s="121">
        <v>1936934.5109999997</v>
      </c>
      <c r="F116" s="121"/>
      <c r="G116" s="121">
        <v>1884300.0753100002</v>
      </c>
      <c r="H116" s="121"/>
      <c r="I116" s="121">
        <v>1710728.1218699999</v>
      </c>
      <c r="J116" s="121"/>
      <c r="K116" s="121">
        <v>1528952.7174699998</v>
      </c>
      <c r="L116" s="121"/>
      <c r="M116" s="121">
        <v>1393592.6164999998</v>
      </c>
      <c r="N116" s="121"/>
      <c r="O116" s="121">
        <v>1306037.7001099996</v>
      </c>
      <c r="P116" s="121"/>
      <c r="Q116" s="121">
        <v>1189486.3359900001</v>
      </c>
      <c r="R116" s="121"/>
      <c r="S116" s="121">
        <v>1305804.6338800001</v>
      </c>
      <c r="T116" s="121"/>
      <c r="U116" s="121">
        <v>1265719.4952600002</v>
      </c>
    </row>
    <row r="117" spans="2:21" x14ac:dyDescent="0.35">
      <c r="B117" s="91"/>
      <c r="D117" s="94"/>
      <c r="E117" s="123"/>
      <c r="F117" s="123"/>
      <c r="G117" s="123"/>
      <c r="H117" s="123"/>
      <c r="I117" s="123"/>
      <c r="J117" s="123"/>
      <c r="K117" s="123"/>
      <c r="L117" s="123"/>
      <c r="M117" s="123"/>
      <c r="N117" s="123"/>
      <c r="O117" s="123"/>
      <c r="P117" s="123"/>
      <c r="Q117" s="123"/>
      <c r="R117" s="123"/>
      <c r="S117" s="123"/>
      <c r="T117" s="123"/>
      <c r="U117" s="123"/>
    </row>
    <row r="118" spans="2:21" ht="15" thickBot="1" x14ac:dyDescent="0.4">
      <c r="B118" s="91"/>
      <c r="C118" s="82"/>
      <c r="D118" s="117" t="s">
        <v>237</v>
      </c>
      <c r="E118" s="117"/>
      <c r="F118" s="117"/>
      <c r="G118" s="117"/>
      <c r="H118" s="117"/>
      <c r="I118" s="117"/>
      <c r="J118" s="117"/>
      <c r="K118" s="117"/>
      <c r="L118" s="117"/>
      <c r="M118" s="117"/>
      <c r="N118" s="117"/>
      <c r="O118" s="117"/>
      <c r="P118" s="117"/>
      <c r="Q118" s="117"/>
      <c r="R118" s="117"/>
      <c r="S118" s="117"/>
      <c r="T118" s="117"/>
      <c r="U118" s="117"/>
    </row>
    <row r="119" spans="2:21" x14ac:dyDescent="0.35">
      <c r="B119" s="85"/>
      <c r="D119" s="94" t="s">
        <v>238</v>
      </c>
      <c r="E119" s="119">
        <v>0.84500092882017297</v>
      </c>
      <c r="F119" s="119"/>
      <c r="G119" s="119">
        <v>0.84342658384723312</v>
      </c>
      <c r="H119" s="119"/>
      <c r="I119" s="119">
        <v>0.84015346221436449</v>
      </c>
      <c r="J119" s="119"/>
      <c r="K119" s="119">
        <v>0.8376002532792477</v>
      </c>
      <c r="L119" s="119"/>
      <c r="M119" s="119">
        <v>0.83197963551582732</v>
      </c>
      <c r="N119" s="119"/>
      <c r="O119" s="119">
        <v>0.82935039757682405</v>
      </c>
      <c r="P119" s="119"/>
      <c r="Q119" s="119">
        <v>0.82578028740277754</v>
      </c>
      <c r="R119" s="119"/>
      <c r="S119" s="119">
        <v>0.82634178037606731</v>
      </c>
      <c r="T119" s="119"/>
      <c r="U119" s="119">
        <v>0.82750744767188289</v>
      </c>
    </row>
    <row r="120" spans="2:21" x14ac:dyDescent="0.35">
      <c r="B120" s="85"/>
      <c r="D120" s="94" t="s">
        <v>239</v>
      </c>
      <c r="E120" s="119">
        <v>3.0579241525527767E-2</v>
      </c>
      <c r="F120" s="119"/>
      <c r="G120" s="119">
        <v>2.7761892499620387E-2</v>
      </c>
      <c r="H120" s="119"/>
      <c r="I120" s="119">
        <v>2.2898589642273433E-2</v>
      </c>
      <c r="J120" s="119"/>
      <c r="K120" s="119">
        <v>1.8163636058770201E-2</v>
      </c>
      <c r="L120" s="119"/>
      <c r="M120" s="119">
        <v>3.3133962480354176E-2</v>
      </c>
      <c r="N120" s="119"/>
      <c r="O120" s="119">
        <v>3.6475092994228811E-2</v>
      </c>
      <c r="P120" s="119"/>
      <c r="Q120" s="119">
        <v>3.5942038106386388E-2</v>
      </c>
      <c r="R120" s="119"/>
      <c r="S120" s="119">
        <v>2.3705530469997026E-2</v>
      </c>
      <c r="T120" s="119"/>
      <c r="U120" s="119">
        <v>3.9624654712590211E-2</v>
      </c>
    </row>
    <row r="121" spans="2:21" x14ac:dyDescent="0.35">
      <c r="B121" s="85"/>
      <c r="D121" s="94" t="s">
        <v>240</v>
      </c>
      <c r="E121" s="119">
        <v>0.87558017034570068</v>
      </c>
      <c r="F121" s="119"/>
      <c r="G121" s="119">
        <v>0.87118847634685348</v>
      </c>
      <c r="H121" s="119"/>
      <c r="I121" s="119">
        <v>0.86305205185663791</v>
      </c>
      <c r="J121" s="119"/>
      <c r="K121" s="119">
        <v>0.85576388933801795</v>
      </c>
      <c r="L121" s="119"/>
      <c r="M121" s="119">
        <v>0.86511359799618148</v>
      </c>
      <c r="N121" s="119"/>
      <c r="O121" s="119">
        <v>0.86582549057105285</v>
      </c>
      <c r="P121" s="119"/>
      <c r="Q121" s="119">
        <v>0.86172232550916394</v>
      </c>
      <c r="R121" s="119"/>
      <c r="S121" s="119">
        <v>0.85004731084606433</v>
      </c>
      <c r="T121" s="119"/>
      <c r="U121" s="119">
        <v>0.86713210238447314</v>
      </c>
    </row>
    <row r="122" spans="2:21" x14ac:dyDescent="0.35">
      <c r="B122" s="85"/>
      <c r="D122" s="94" t="s">
        <v>241</v>
      </c>
      <c r="E122" s="119">
        <v>1.3240776664996845E-2</v>
      </c>
      <c r="F122" s="119"/>
      <c r="G122" s="119">
        <v>-6.5929321176626677E-4</v>
      </c>
      <c r="H122" s="119"/>
      <c r="I122" s="119">
        <v>1.8333412032486129E-2</v>
      </c>
      <c r="J122" s="119"/>
      <c r="K122" s="119">
        <v>1.1054355067086966E-2</v>
      </c>
      <c r="L122" s="119"/>
      <c r="M122" s="119">
        <v>3.721529550978276E-2</v>
      </c>
      <c r="N122" s="119"/>
      <c r="O122" s="119">
        <v>1.826307628992237E-2</v>
      </c>
      <c r="P122" s="119"/>
      <c r="Q122" s="119">
        <v>4.2596331476403189E-2</v>
      </c>
      <c r="R122" s="119"/>
      <c r="S122" s="119">
        <v>-4.5595997019844021E-2</v>
      </c>
      <c r="T122" s="119"/>
      <c r="U122" s="119">
        <v>1.7692321569265111E-2</v>
      </c>
    </row>
    <row r="123" spans="2:21" x14ac:dyDescent="0.35">
      <c r="B123" s="85"/>
      <c r="D123" s="94" t="s">
        <v>242</v>
      </c>
      <c r="E123" s="119">
        <v>0.87596577494243155</v>
      </c>
      <c r="F123" s="119"/>
      <c r="G123" s="119">
        <v>0.87149483715226206</v>
      </c>
      <c r="H123" s="119"/>
      <c r="I123" s="119">
        <v>0.8634694189767862</v>
      </c>
      <c r="J123" s="119"/>
      <c r="K123" s="119">
        <v>0.8562479158093278</v>
      </c>
      <c r="L123" s="119"/>
      <c r="M123" s="119">
        <v>0.86565063872627246</v>
      </c>
      <c r="N123" s="119"/>
      <c r="O123" s="119">
        <v>0.86621906613441768</v>
      </c>
      <c r="P123" s="119"/>
      <c r="Q123" s="119">
        <v>0.86236078492229351</v>
      </c>
      <c r="R123" s="119"/>
      <c r="S123" s="119">
        <v>0.85067892707225012</v>
      </c>
      <c r="T123" s="119"/>
      <c r="U123" s="119">
        <v>0.86782100384924366</v>
      </c>
    </row>
    <row r="124" spans="2:21" x14ac:dyDescent="0.35">
      <c r="B124" s="85"/>
      <c r="D124" s="94" t="s">
        <v>243</v>
      </c>
      <c r="E124" s="119">
        <v>0.87596577494243155</v>
      </c>
      <c r="F124" s="119"/>
      <c r="G124" s="119">
        <v>0.87149483715226206</v>
      </c>
      <c r="H124" s="119"/>
      <c r="I124" s="119">
        <v>0.8634694189767862</v>
      </c>
      <c r="J124" s="119"/>
      <c r="K124" s="119">
        <v>0.8562479158093278</v>
      </c>
      <c r="L124" s="119"/>
      <c r="M124" s="119">
        <v>0.86565063872627246</v>
      </c>
      <c r="N124" s="119"/>
      <c r="O124" s="119">
        <v>0.86621906613441768</v>
      </c>
      <c r="P124" s="119"/>
      <c r="Q124" s="119">
        <v>0.86236078492229351</v>
      </c>
      <c r="R124" s="119"/>
      <c r="S124" s="119">
        <v>0.85067892707225012</v>
      </c>
      <c r="T124" s="119"/>
      <c r="U124" s="119">
        <v>0.86782100384924366</v>
      </c>
    </row>
    <row r="125" spans="2:21" x14ac:dyDescent="0.35">
      <c r="B125" s="85"/>
      <c r="D125" s="94" t="s">
        <v>244</v>
      </c>
      <c r="E125" s="119">
        <v>0.61939733364186333</v>
      </c>
      <c r="F125" s="119"/>
      <c r="G125" s="119">
        <v>0.61124934619004045</v>
      </c>
      <c r="H125" s="119"/>
      <c r="I125" s="119">
        <v>0.58586793141827209</v>
      </c>
      <c r="J125" s="119"/>
      <c r="K125" s="119">
        <v>0.56441806720706689</v>
      </c>
      <c r="L125" s="119"/>
      <c r="M125" s="119">
        <v>0.55921888500056138</v>
      </c>
      <c r="N125" s="119"/>
      <c r="O125" s="119">
        <v>0.55393488159817839</v>
      </c>
      <c r="P125" s="119"/>
      <c r="Q125" s="119">
        <v>0.5504393215414457</v>
      </c>
      <c r="R125" s="119"/>
      <c r="S125" s="119">
        <v>0.53491196683109266</v>
      </c>
      <c r="T125" s="119"/>
      <c r="U125" s="119">
        <v>0.52788568843156436</v>
      </c>
    </row>
    <row r="126" spans="2:21" x14ac:dyDescent="0.35">
      <c r="B126" s="91"/>
      <c r="C126" s="11"/>
      <c r="D126" s="37"/>
      <c r="E126" s="124"/>
      <c r="F126" s="124"/>
      <c r="G126" s="124"/>
      <c r="H126" s="124"/>
      <c r="I126" s="124"/>
      <c r="J126" s="124"/>
      <c r="K126" s="124"/>
      <c r="L126" s="124"/>
      <c r="M126" s="124"/>
      <c r="N126" s="124"/>
      <c r="O126" s="124"/>
      <c r="P126" s="124"/>
      <c r="Q126" s="124"/>
      <c r="R126" s="124"/>
      <c r="S126" s="124"/>
      <c r="T126" s="124"/>
      <c r="U126" s="124"/>
    </row>
    <row r="127" spans="2:21" ht="15" thickBot="1" x14ac:dyDescent="0.4">
      <c r="B127" s="91"/>
      <c r="C127" s="82"/>
      <c r="D127" s="117" t="s">
        <v>245</v>
      </c>
      <c r="E127" s="117"/>
      <c r="F127" s="117"/>
      <c r="G127" s="117"/>
      <c r="H127" s="117"/>
      <c r="I127" s="117"/>
      <c r="J127" s="117"/>
      <c r="K127" s="117"/>
      <c r="L127" s="117"/>
      <c r="M127" s="117"/>
      <c r="N127" s="117"/>
      <c r="O127" s="117"/>
      <c r="P127" s="117"/>
      <c r="Q127" s="117"/>
      <c r="R127" s="117"/>
      <c r="S127" s="117"/>
      <c r="T127" s="117"/>
      <c r="U127" s="117"/>
    </row>
    <row r="128" spans="2:21" x14ac:dyDescent="0.35">
      <c r="B128" s="85" t="s">
        <v>246</v>
      </c>
      <c r="D128" s="94" t="s">
        <v>247</v>
      </c>
      <c r="E128" s="123">
        <v>19876</v>
      </c>
      <c r="F128" s="123"/>
      <c r="G128" s="123">
        <v>19627</v>
      </c>
      <c r="H128" s="123"/>
      <c r="I128" s="123">
        <v>19114</v>
      </c>
      <c r="J128" s="123"/>
      <c r="K128" s="123">
        <v>17672</v>
      </c>
      <c r="L128" s="123"/>
      <c r="M128" s="123">
        <v>17287</v>
      </c>
      <c r="N128" s="123"/>
      <c r="O128" s="123">
        <v>17168</v>
      </c>
      <c r="P128" s="123"/>
      <c r="Q128" s="123">
        <v>16973</v>
      </c>
      <c r="R128" s="123"/>
      <c r="S128" s="123">
        <v>16763</v>
      </c>
      <c r="T128" s="123"/>
      <c r="U128" s="123">
        <v>16464</v>
      </c>
    </row>
    <row r="129" spans="2:21" x14ac:dyDescent="0.35">
      <c r="B129" s="85"/>
      <c r="D129" s="94" t="s">
        <v>248</v>
      </c>
      <c r="E129" s="123">
        <v>249</v>
      </c>
      <c r="F129" s="123"/>
      <c r="G129" s="123">
        <v>19627</v>
      </c>
      <c r="H129" s="123"/>
      <c r="I129" s="123">
        <v>19114</v>
      </c>
      <c r="J129" s="123"/>
      <c r="K129" s="123">
        <v>17672</v>
      </c>
      <c r="L129" s="123"/>
      <c r="M129" s="123">
        <v>17287</v>
      </c>
      <c r="N129" s="123"/>
      <c r="O129" s="123">
        <v>17168</v>
      </c>
      <c r="P129" s="123"/>
      <c r="Q129" s="123">
        <v>16973</v>
      </c>
      <c r="R129" s="123"/>
      <c r="S129" s="123">
        <v>16763</v>
      </c>
      <c r="T129" s="123"/>
      <c r="U129" s="123">
        <v>16464</v>
      </c>
    </row>
    <row r="130" spans="2:21" x14ac:dyDescent="0.35">
      <c r="B130" s="85" t="s">
        <v>249</v>
      </c>
      <c r="D130" s="94" t="s">
        <v>250</v>
      </c>
      <c r="E130" s="119">
        <v>0</v>
      </c>
      <c r="F130" s="119"/>
      <c r="G130" s="119">
        <v>0</v>
      </c>
      <c r="H130" s="119"/>
      <c r="I130" s="119">
        <v>0</v>
      </c>
      <c r="J130" s="119"/>
      <c r="K130" s="119">
        <v>0.98109899603500106</v>
      </c>
      <c r="L130" s="119"/>
      <c r="M130" s="119">
        <v>0.97744798866052096</v>
      </c>
      <c r="N130" s="119"/>
      <c r="O130" s="119">
        <v>0.98126387280979999</v>
      </c>
      <c r="P130" s="119"/>
      <c r="Q130" s="119">
        <v>0.98552474042044291</v>
      </c>
      <c r="R130" s="119"/>
      <c r="S130" s="119">
        <v>0.98989500978232747</v>
      </c>
      <c r="T130" s="119"/>
      <c r="U130" s="119">
        <v>0.96466720371431869</v>
      </c>
    </row>
    <row r="131" spans="2:21" x14ac:dyDescent="0.35">
      <c r="B131" s="85" t="s">
        <v>251</v>
      </c>
      <c r="D131" s="94" t="s">
        <v>252</v>
      </c>
      <c r="E131" s="125">
        <v>160.08999600000001</v>
      </c>
      <c r="F131" s="125"/>
      <c r="G131" s="125">
        <v>156.759995</v>
      </c>
      <c r="H131" s="125"/>
      <c r="I131" s="125">
        <v>134.979996</v>
      </c>
      <c r="J131" s="125"/>
      <c r="K131" s="125">
        <v>142.16000399999999</v>
      </c>
      <c r="L131" s="125"/>
      <c r="M131" s="125">
        <v>104.220001</v>
      </c>
      <c r="N131" s="125"/>
      <c r="O131" s="125">
        <v>76.669998000000007</v>
      </c>
      <c r="P131" s="125"/>
      <c r="Q131" s="125">
        <v>78.400002000000001</v>
      </c>
      <c r="R131" s="125"/>
      <c r="S131" s="125">
        <v>54.43</v>
      </c>
      <c r="T131" s="125"/>
      <c r="U131" s="125">
        <v>92.25</v>
      </c>
    </row>
    <row r="132" spans="2:21" x14ac:dyDescent="0.35">
      <c r="B132" s="85" t="s">
        <v>101</v>
      </c>
      <c r="D132" s="94" t="s">
        <v>253</v>
      </c>
      <c r="E132" s="123">
        <v>4766.1801759999998</v>
      </c>
      <c r="F132" s="123"/>
      <c r="G132" s="123">
        <v>4307.5400390000004</v>
      </c>
      <c r="H132" s="123"/>
      <c r="I132" s="123">
        <v>4297.5</v>
      </c>
      <c r="J132" s="123"/>
      <c r="K132" s="123">
        <v>3972.889893</v>
      </c>
      <c r="L132" s="123"/>
      <c r="M132" s="123">
        <v>3756.070068</v>
      </c>
      <c r="N132" s="123"/>
      <c r="O132" s="123">
        <v>3363</v>
      </c>
      <c r="P132" s="123"/>
      <c r="Q132" s="123">
        <v>3100.290039</v>
      </c>
      <c r="R132" s="123"/>
      <c r="S132" s="123">
        <v>2584.59</v>
      </c>
      <c r="T132" s="123"/>
      <c r="U132" s="123">
        <v>3230.780029</v>
      </c>
    </row>
    <row r="133" spans="2:21" x14ac:dyDescent="0.35">
      <c r="B133" s="85" t="s">
        <v>254</v>
      </c>
      <c r="D133" s="94" t="s">
        <v>255</v>
      </c>
      <c r="E133" s="123">
        <v>4602.1088943906252</v>
      </c>
      <c r="F133" s="123"/>
      <c r="G133" s="123">
        <v>4421.4821700468747</v>
      </c>
      <c r="H133" s="123"/>
      <c r="I133" s="123">
        <v>4183.6263495079365</v>
      </c>
      <c r="J133" s="123"/>
      <c r="K133" s="123">
        <v>3865.7068991967217</v>
      </c>
      <c r="L133" s="123"/>
      <c r="M133" s="123">
        <v>3554.5010910000001</v>
      </c>
      <c r="N133" s="123"/>
      <c r="O133" s="123">
        <v>3319.8340721406248</v>
      </c>
      <c r="P133" s="123"/>
      <c r="Q133" s="123">
        <v>2931.6855546190477</v>
      </c>
      <c r="R133" s="123"/>
      <c r="S133" s="123">
        <v>3055.8691908870969</v>
      </c>
      <c r="T133" s="123"/>
      <c r="U133" s="123">
        <v>3082.7556114999998</v>
      </c>
    </row>
    <row r="134" spans="2:21" x14ac:dyDescent="0.35">
      <c r="B134" s="85" t="s">
        <v>256</v>
      </c>
      <c r="D134" s="94" t="s">
        <v>257</v>
      </c>
      <c r="E134" s="123">
        <v>2245.3100589999999</v>
      </c>
      <c r="F134" s="123"/>
      <c r="G134" s="123">
        <v>2204.3701169999999</v>
      </c>
      <c r="H134" s="123"/>
      <c r="I134" s="123">
        <v>2310.5500489999999</v>
      </c>
      <c r="J134" s="123"/>
      <c r="K134" s="123">
        <v>2220.5200199999999</v>
      </c>
      <c r="L134" s="123"/>
      <c r="M134" s="123">
        <v>1974.8599850000001</v>
      </c>
      <c r="N134" s="123"/>
      <c r="O134" s="123">
        <v>1507.6899410000001</v>
      </c>
      <c r="P134" s="123"/>
      <c r="Q134" s="123">
        <v>1441.369995</v>
      </c>
      <c r="R134" s="123"/>
      <c r="S134" s="123">
        <v>1153.099976</v>
      </c>
      <c r="T134" s="123"/>
      <c r="U134" s="123">
        <v>1668.469971</v>
      </c>
    </row>
    <row r="135" spans="2:21" x14ac:dyDescent="0.35">
      <c r="B135" s="85" t="s">
        <v>258</v>
      </c>
      <c r="D135" s="94" t="s">
        <v>259</v>
      </c>
      <c r="E135" s="123">
        <v>2208.7918146363636</v>
      </c>
      <c r="F135" s="123"/>
      <c r="G135" s="123">
        <v>2241.6500185714285</v>
      </c>
      <c r="H135" s="123"/>
      <c r="I135" s="123">
        <v>2308.0409046363634</v>
      </c>
      <c r="J135" s="123"/>
      <c r="K135" s="123">
        <v>2244.1921812173905</v>
      </c>
      <c r="L135" s="123"/>
      <c r="M135" s="123">
        <v>1937.1322630909092</v>
      </c>
      <c r="N135" s="123"/>
      <c r="O135" s="123">
        <v>1517.9490385238098</v>
      </c>
      <c r="P135" s="123"/>
      <c r="Q135" s="123">
        <v>1434.170460136364</v>
      </c>
      <c r="R135" s="123"/>
      <c r="S135" s="123">
        <v>1216.6490838636366</v>
      </c>
      <c r="T135" s="123"/>
      <c r="U135" s="123">
        <v>1647.072381857143</v>
      </c>
    </row>
    <row r="136" spans="2:21" x14ac:dyDescent="0.35">
      <c r="B136" s="85" t="s">
        <v>102</v>
      </c>
      <c r="D136" s="94" t="s">
        <v>260</v>
      </c>
      <c r="E136" s="123">
        <v>7.9565217391304373</v>
      </c>
      <c r="F136" s="123"/>
      <c r="G136" s="123">
        <v>9.0312500000000018</v>
      </c>
      <c r="H136" s="123"/>
      <c r="I136" s="123">
        <v>6.8750000000000018</v>
      </c>
      <c r="J136" s="123"/>
      <c r="K136" s="123">
        <v>7.6393442622950811</v>
      </c>
      <c r="L136" s="123"/>
      <c r="M136" s="123">
        <v>8.9032258064516068</v>
      </c>
      <c r="N136" s="123"/>
      <c r="O136" s="123">
        <v>9.2769230769230724</v>
      </c>
      <c r="P136" s="123"/>
      <c r="Q136" s="123">
        <v>5.8750000000000009</v>
      </c>
      <c r="R136" s="123"/>
      <c r="S136" s="123">
        <v>123.290322580644</v>
      </c>
      <c r="T136" s="123"/>
      <c r="U136" s="123">
        <v>165.04838709677406</v>
      </c>
    </row>
    <row r="137" spans="2:21" x14ac:dyDescent="0.35">
      <c r="B137" s="85" t="s">
        <v>261</v>
      </c>
      <c r="D137" s="94" t="s">
        <v>262</v>
      </c>
      <c r="E137" s="123">
        <v>16.373687499999999</v>
      </c>
      <c r="F137" s="123"/>
      <c r="G137" s="123">
        <v>12.609061538461535</v>
      </c>
      <c r="H137" s="123"/>
      <c r="I137" s="123">
        <v>15.586672131147541</v>
      </c>
      <c r="J137" s="123"/>
      <c r="K137" s="123">
        <v>20.043079365079368</v>
      </c>
      <c r="L137" s="123"/>
      <c r="M137" s="123">
        <v>22.471718750000001</v>
      </c>
      <c r="N137" s="123"/>
      <c r="O137" s="123">
        <v>25.28019999999999</v>
      </c>
      <c r="P137" s="123"/>
      <c r="Q137" s="123">
        <v>59.578163934426222</v>
      </c>
      <c r="R137" s="123"/>
      <c r="S137" s="123">
        <v>152.91337500000003</v>
      </c>
      <c r="T137" s="123"/>
      <c r="U137" s="123">
        <v>193.17701562499997</v>
      </c>
    </row>
    <row r="138" spans="2:21" x14ac:dyDescent="0.35">
      <c r="B138" s="85" t="s">
        <v>263</v>
      </c>
      <c r="D138" s="94" t="s">
        <v>263</v>
      </c>
      <c r="E138" s="123">
        <v>19.274375046874997</v>
      </c>
      <c r="F138" s="123"/>
      <c r="G138" s="123">
        <v>18.2890625625</v>
      </c>
      <c r="H138" s="123"/>
      <c r="I138" s="123">
        <v>17.99999998412698</v>
      </c>
      <c r="J138" s="123"/>
      <c r="K138" s="123">
        <v>23.202458983606565</v>
      </c>
      <c r="L138" s="123"/>
      <c r="M138" s="123">
        <v>25.621718671875009</v>
      </c>
      <c r="N138" s="123"/>
      <c r="O138" s="123">
        <v>25.808906265624991</v>
      </c>
      <c r="P138" s="123"/>
      <c r="Q138" s="123">
        <v>34.493650920634927</v>
      </c>
      <c r="R138" s="123"/>
      <c r="S138" s="123">
        <v>31.22451622580645</v>
      </c>
      <c r="T138" s="123"/>
      <c r="U138" s="123">
        <v>13.985781265624997</v>
      </c>
    </row>
    <row r="139" spans="2:21" x14ac:dyDescent="0.35">
      <c r="B139" s="85" t="s">
        <v>264</v>
      </c>
      <c r="D139" s="94" t="s">
        <v>265</v>
      </c>
      <c r="E139" s="126">
        <v>17163.967000000001</v>
      </c>
      <c r="F139" s="126"/>
      <c r="G139" s="126">
        <v>15451.281999999999</v>
      </c>
      <c r="H139" s="126"/>
      <c r="I139" s="126">
        <v>14223.378000000001</v>
      </c>
      <c r="J139" s="126"/>
      <c r="K139" s="126">
        <v>17282.958999999999</v>
      </c>
      <c r="L139" s="126"/>
      <c r="M139" s="126">
        <v>13482.885</v>
      </c>
      <c r="N139" s="126"/>
      <c r="O139" s="126">
        <v>12361.066999999999</v>
      </c>
      <c r="P139" s="126"/>
      <c r="Q139" s="126">
        <v>13507.787</v>
      </c>
      <c r="R139" s="126"/>
      <c r="S139" s="126">
        <v>15621.62</v>
      </c>
      <c r="T139" s="126"/>
      <c r="U139" s="126">
        <v>8922.68</v>
      </c>
    </row>
    <row r="140" spans="2:21" x14ac:dyDescent="0.35">
      <c r="B140" s="85" t="s">
        <v>266</v>
      </c>
      <c r="D140" s="94" t="s">
        <v>267</v>
      </c>
      <c r="E140" s="126">
        <v>7208.076</v>
      </c>
      <c r="F140" s="126"/>
      <c r="G140" s="126">
        <v>7057.1490000000003</v>
      </c>
      <c r="H140" s="126"/>
      <c r="I140" s="126">
        <v>6684.9660000000003</v>
      </c>
      <c r="J140" s="126"/>
      <c r="K140" s="126">
        <v>6120.5990000000002</v>
      </c>
      <c r="L140" s="126"/>
      <c r="M140" s="126">
        <v>5971.2780000000002</v>
      </c>
      <c r="N140" s="126"/>
      <c r="O140" s="126">
        <v>5880.2110000000002</v>
      </c>
      <c r="P140" s="126"/>
      <c r="Q140" s="126">
        <v>5835.7049999999999</v>
      </c>
      <c r="R140" s="126"/>
      <c r="S140" s="126">
        <v>5775.3940000000002</v>
      </c>
      <c r="T140" s="126"/>
      <c r="U140" s="126">
        <v>5672.4989999999998</v>
      </c>
    </row>
    <row r="141" spans="2:21" x14ac:dyDescent="0.35">
      <c r="B141" s="127"/>
      <c r="C141" s="29"/>
      <c r="D141" s="108" t="s">
        <v>268</v>
      </c>
      <c r="E141" s="128">
        <v>123.33202408734154</v>
      </c>
      <c r="F141" s="128"/>
      <c r="G141" s="128">
        <v>124.39673035104703</v>
      </c>
      <c r="H141" s="128"/>
      <c r="I141" s="128">
        <v>125.19263737156012</v>
      </c>
      <c r="J141" s="128"/>
      <c r="K141" s="128">
        <v>126.12699103666817</v>
      </c>
      <c r="L141" s="128"/>
      <c r="M141" s="128">
        <v>116.39265324694857</v>
      </c>
      <c r="N141" s="128"/>
      <c r="O141" s="128">
        <v>110.12196242311278</v>
      </c>
      <c r="P141" s="128"/>
      <c r="Q141" s="128">
        <v>100.73708852412653</v>
      </c>
      <c r="R141" s="128"/>
      <c r="S141" s="128">
        <v>120.1322733567977</v>
      </c>
      <c r="T141" s="128"/>
      <c r="U141" s="128">
        <v>115.86974042517008</v>
      </c>
    </row>
    <row r="142" spans="2:21" x14ac:dyDescent="0.35">
      <c r="B142" s="85" t="s">
        <v>269</v>
      </c>
      <c r="D142" s="94" t="s">
        <v>270</v>
      </c>
      <c r="E142" s="123">
        <v>5919</v>
      </c>
      <c r="F142" s="123"/>
      <c r="G142" s="123">
        <v>5457</v>
      </c>
      <c r="H142" s="123"/>
      <c r="I142" s="123">
        <v>5344</v>
      </c>
      <c r="J142" s="123"/>
      <c r="K142" s="123">
        <v>4815</v>
      </c>
      <c r="L142" s="123"/>
      <c r="M142" s="123">
        <v>4756</v>
      </c>
      <c r="N142" s="123"/>
      <c r="O142" s="123">
        <v>4658</v>
      </c>
      <c r="P142" s="123"/>
      <c r="Q142" s="123">
        <v>4585</v>
      </c>
      <c r="R142" s="123"/>
      <c r="S142" s="123">
        <v>4358</v>
      </c>
      <c r="T142" s="123"/>
      <c r="U142" s="123">
        <v>4343</v>
      </c>
    </row>
    <row r="143" spans="2:21" x14ac:dyDescent="0.35">
      <c r="B143" s="85" t="s">
        <v>271</v>
      </c>
      <c r="D143" s="94" t="s">
        <v>272</v>
      </c>
      <c r="E143" s="124">
        <v>50006.034914999989</v>
      </c>
      <c r="F143" s="124"/>
      <c r="G143" s="124">
        <v>40005.462</v>
      </c>
      <c r="H143" s="124"/>
      <c r="I143" s="124">
        <v>0</v>
      </c>
      <c r="J143" s="124"/>
      <c r="K143" s="124">
        <v>0</v>
      </c>
      <c r="L143" s="124"/>
      <c r="M143" s="124">
        <v>0</v>
      </c>
      <c r="N143" s="124"/>
      <c r="O143" s="124">
        <v>0</v>
      </c>
      <c r="P143" s="124"/>
      <c r="Q143" s="124">
        <v>0</v>
      </c>
      <c r="R143" s="124"/>
      <c r="S143" s="124">
        <v>150036.16557239997</v>
      </c>
      <c r="T143" s="124"/>
      <c r="U143" s="124">
        <v>120028.15303999999</v>
      </c>
    </row>
    <row r="144" spans="2:21" x14ac:dyDescent="0.35">
      <c r="B144" s="85" t="s">
        <v>273</v>
      </c>
      <c r="D144" s="94" t="s">
        <v>274</v>
      </c>
      <c r="E144" s="124">
        <v>20027.069449999999</v>
      </c>
      <c r="F144" s="124"/>
      <c r="G144" s="124">
        <v>20054.6579485</v>
      </c>
      <c r="H144" s="124"/>
      <c r="I144" s="124">
        <v>20031.39013</v>
      </c>
      <c r="J144" s="124"/>
      <c r="K144" s="124">
        <v>19979.714670000001</v>
      </c>
      <c r="L144" s="124"/>
      <c r="M144" s="124">
        <v>19830.842000000001</v>
      </c>
      <c r="N144" s="124"/>
      <c r="O144" s="124">
        <v>19808.587589999999</v>
      </c>
      <c r="P144" s="124"/>
      <c r="Q144" s="124">
        <v>19744.683519999999</v>
      </c>
      <c r="R144" s="124"/>
      <c r="S144" s="124">
        <v>19713.24424</v>
      </c>
      <c r="T144" s="124"/>
      <c r="U144" s="124">
        <v>20205.97163</v>
      </c>
    </row>
    <row r="145" spans="2:21" x14ac:dyDescent="0.35">
      <c r="B145" s="85"/>
      <c r="D145" s="94" t="s">
        <v>275</v>
      </c>
      <c r="E145" s="124">
        <v>70033.104364999992</v>
      </c>
      <c r="F145" s="124"/>
      <c r="G145" s="124">
        <v>60060.119948499996</v>
      </c>
      <c r="H145" s="124"/>
      <c r="I145" s="124">
        <v>20031.39013</v>
      </c>
      <c r="J145" s="124"/>
      <c r="K145" s="124">
        <v>19979.714670000001</v>
      </c>
      <c r="L145" s="124"/>
      <c r="M145" s="124">
        <v>19830.842000000001</v>
      </c>
      <c r="N145" s="124"/>
      <c r="O145" s="124">
        <v>19808.587589999999</v>
      </c>
      <c r="P145" s="124"/>
      <c r="Q145" s="124">
        <v>19744.683519999999</v>
      </c>
      <c r="R145" s="124"/>
      <c r="S145" s="124">
        <v>169749.40981239997</v>
      </c>
      <c r="T145" s="124"/>
      <c r="U145" s="124">
        <v>140234.12466999999</v>
      </c>
    </row>
    <row r="146" spans="2:21" x14ac:dyDescent="0.35">
      <c r="B146" s="85"/>
      <c r="D146" s="94" t="s">
        <v>276</v>
      </c>
      <c r="E146" s="129">
        <v>0.8567366667871239</v>
      </c>
      <c r="F146" s="129"/>
      <c r="G146" s="129">
        <v>0.73379487564547496</v>
      </c>
      <c r="H146" s="129"/>
      <c r="I146" s="129">
        <v>0.24509871017281651</v>
      </c>
      <c r="J146" s="129"/>
      <c r="K146" s="129">
        <v>0.2447834189577052</v>
      </c>
      <c r="L146" s="129"/>
      <c r="M146" s="129">
        <v>0.24511596280026932</v>
      </c>
      <c r="N146" s="129"/>
      <c r="O146" s="129">
        <v>0.24591612435667118</v>
      </c>
      <c r="P146" s="129"/>
      <c r="Q146" s="129">
        <v>0.24641678751100515</v>
      </c>
      <c r="R146" s="129"/>
      <c r="S146" s="129">
        <v>2.0913940764220103</v>
      </c>
      <c r="T146" s="129"/>
      <c r="U146" s="129">
        <v>1.6958066397360225</v>
      </c>
    </row>
    <row r="147" spans="2:21" x14ac:dyDescent="0.35">
      <c r="B147" s="85"/>
      <c r="D147" s="94"/>
      <c r="E147" s="119"/>
      <c r="F147" s="119"/>
      <c r="G147" s="119"/>
      <c r="H147" s="119"/>
      <c r="I147" s="119"/>
      <c r="J147" s="119"/>
      <c r="K147" s="119"/>
      <c r="L147" s="119"/>
      <c r="M147" s="119"/>
      <c r="N147" s="119"/>
      <c r="O147" s="119"/>
      <c r="P147" s="119"/>
      <c r="Q147" s="119"/>
      <c r="R147" s="119"/>
      <c r="S147" s="119"/>
      <c r="T147" s="119"/>
      <c r="U147" s="119"/>
    </row>
    <row r="148" spans="2:21" ht="15" thickBot="1" x14ac:dyDescent="0.4">
      <c r="B148" s="91"/>
      <c r="C148" s="82"/>
      <c r="D148" s="117" t="s">
        <v>10</v>
      </c>
      <c r="E148" s="130">
        <v>0.53314693822026438</v>
      </c>
      <c r="F148" s="130"/>
      <c r="G148" s="130">
        <v>0.52448289481482124</v>
      </c>
      <c r="H148" s="130"/>
      <c r="I148" s="130">
        <v>0.51926095885904322</v>
      </c>
      <c r="J148" s="130"/>
      <c r="K148" s="130">
        <v>0.51828707231221838</v>
      </c>
      <c r="L148" s="130"/>
      <c r="M148" s="130">
        <v>0.51066643598825767</v>
      </c>
      <c r="N148" s="130"/>
      <c r="O148" s="130">
        <v>0.50092052816035115</v>
      </c>
      <c r="P148" s="130"/>
      <c r="Q148" s="130">
        <v>0.49276835592151869</v>
      </c>
      <c r="R148" s="130"/>
      <c r="S148" s="130">
        <v>0.48116539472332021</v>
      </c>
      <c r="T148" s="130"/>
      <c r="U148" s="130">
        <v>0.47849407602579552</v>
      </c>
    </row>
    <row r="149" spans="2:21" x14ac:dyDescent="0.35">
      <c r="B149" s="85" t="s">
        <v>277</v>
      </c>
      <c r="D149" s="94" t="s">
        <v>278</v>
      </c>
      <c r="E149" s="124">
        <v>17164.059287</v>
      </c>
      <c r="F149" s="124"/>
      <c r="G149" s="124">
        <v>13206.021542</v>
      </c>
      <c r="H149" s="124"/>
      <c r="I149" s="124">
        <v>34821.070597999998</v>
      </c>
      <c r="J149" s="124"/>
      <c r="K149" s="124">
        <v>23805.21064391228</v>
      </c>
      <c r="L149" s="124"/>
      <c r="M149" s="124">
        <v>10774.283100999995</v>
      </c>
      <c r="N149" s="124"/>
      <c r="O149" s="124">
        <v>10678.599464999999</v>
      </c>
      <c r="P149" s="124"/>
      <c r="Q149" s="124">
        <v>11077.361612000001</v>
      </c>
      <c r="R149" s="124"/>
      <c r="S149" s="124">
        <v>8369.2395259999994</v>
      </c>
      <c r="T149" s="124"/>
      <c r="U149" s="124">
        <v>10629.115451</v>
      </c>
    </row>
    <row r="150" spans="2:21" x14ac:dyDescent="0.35">
      <c r="B150" s="85" t="s">
        <v>88</v>
      </c>
      <c r="D150" s="94" t="s">
        <v>279</v>
      </c>
      <c r="E150" s="124">
        <v>563231.06586226705</v>
      </c>
      <c r="F150" s="124"/>
      <c r="G150" s="124">
        <v>538563.59772232478</v>
      </c>
      <c r="H150" s="124"/>
      <c r="I150" s="124">
        <v>534715.00860120775</v>
      </c>
      <c r="J150" s="124"/>
      <c r="K150" s="124">
        <v>461644.44581640605</v>
      </c>
      <c r="L150" s="124"/>
      <c r="M150" s="124">
        <v>441906.38175001281</v>
      </c>
      <c r="N150" s="124"/>
      <c r="O150" s="124">
        <v>404429.13085774187</v>
      </c>
      <c r="P150" s="124"/>
      <c r="Q150" s="124">
        <v>386357.39481856435</v>
      </c>
      <c r="R150" s="124"/>
      <c r="S150" s="124">
        <v>347555.37889251165</v>
      </c>
      <c r="T150" s="124"/>
      <c r="U150" s="124">
        <v>398644.1429800606</v>
      </c>
    </row>
    <row r="151" spans="2:21" x14ac:dyDescent="0.35">
      <c r="B151" s="85" t="s">
        <v>87</v>
      </c>
      <c r="D151" s="94" t="s">
        <v>280</v>
      </c>
      <c r="E151" s="124">
        <v>643210.77199378028</v>
      </c>
      <c r="F151" s="124"/>
      <c r="G151" s="124">
        <v>594021.52245457005</v>
      </c>
      <c r="H151" s="124"/>
      <c r="I151" s="124">
        <v>577562.05408990989</v>
      </c>
      <c r="J151" s="124"/>
      <c r="K151" s="124">
        <v>496694.88718073</v>
      </c>
      <c r="L151" s="124"/>
      <c r="M151" s="124">
        <v>461171.62934551988</v>
      </c>
      <c r="N151" s="124"/>
      <c r="O151" s="124">
        <v>405921.03114548011</v>
      </c>
      <c r="P151" s="124"/>
      <c r="Q151" s="124">
        <v>375340.73527440999</v>
      </c>
      <c r="R151" s="124"/>
      <c r="S151" s="124">
        <v>322321.64040763729</v>
      </c>
      <c r="T151" s="124"/>
      <c r="U151" s="124">
        <v>365765.47281517438</v>
      </c>
    </row>
    <row r="152" spans="2:21" x14ac:dyDescent="0.35">
      <c r="B152" s="85" t="s">
        <v>89</v>
      </c>
      <c r="D152" s="94" t="s">
        <v>281</v>
      </c>
      <c r="E152" s="124">
        <v>1206441.8378560473</v>
      </c>
      <c r="F152" s="124"/>
      <c r="G152" s="124">
        <v>1132585.1201768948</v>
      </c>
      <c r="H152" s="124"/>
      <c r="I152" s="124">
        <v>1112277.0626911176</v>
      </c>
      <c r="J152" s="124"/>
      <c r="K152" s="124">
        <v>958339.3329971364</v>
      </c>
      <c r="L152" s="124"/>
      <c r="M152" s="124">
        <v>903078.01109553268</v>
      </c>
      <c r="N152" s="124"/>
      <c r="O152" s="124">
        <v>810350.16200322204</v>
      </c>
      <c r="P152" s="124"/>
      <c r="Q152" s="124">
        <v>761698.13009297429</v>
      </c>
      <c r="R152" s="124"/>
      <c r="S152" s="124">
        <v>669877.01930014882</v>
      </c>
      <c r="T152" s="124"/>
      <c r="U152" s="124">
        <v>764409.61579523515</v>
      </c>
    </row>
    <row r="153" spans="2:21" x14ac:dyDescent="0.35">
      <c r="B153" s="85" t="s">
        <v>282</v>
      </c>
      <c r="D153" s="94" t="s">
        <v>283</v>
      </c>
      <c r="E153" s="124">
        <v>1185928.617823021</v>
      </c>
      <c r="F153" s="124"/>
      <c r="G153" s="124">
        <v>1139786.6210596517</v>
      </c>
      <c r="H153" s="124"/>
      <c r="I153" s="124">
        <v>1083191.0091013853</v>
      </c>
      <c r="J153" s="124"/>
      <c r="K153" s="124">
        <v>930125.97639354551</v>
      </c>
      <c r="L153" s="124"/>
      <c r="M153" s="124">
        <v>861339.17295640777</v>
      </c>
      <c r="N153" s="124"/>
      <c r="O153" s="124">
        <v>808307.36997247674</v>
      </c>
      <c r="P153" s="124"/>
      <c r="Q153" s="124">
        <v>741868.07380747085</v>
      </c>
      <c r="R153" s="124"/>
      <c r="S153" s="124">
        <v>724491.24945173622</v>
      </c>
      <c r="T153" s="124"/>
      <c r="U153" s="124">
        <v>747982.95511725033</v>
      </c>
    </row>
    <row r="154" spans="2:21" x14ac:dyDescent="0.35">
      <c r="D154" s="94" t="s">
        <v>284</v>
      </c>
      <c r="E154" s="119">
        <v>0.53314693822026438</v>
      </c>
      <c r="F154" s="119"/>
      <c r="G154" s="119">
        <v>0.52448289481482124</v>
      </c>
      <c r="H154" s="119"/>
      <c r="I154" s="119">
        <v>0.51926095885904322</v>
      </c>
      <c r="J154" s="119"/>
      <c r="K154" s="119">
        <v>0.51828707231221838</v>
      </c>
      <c r="L154" s="119"/>
      <c r="M154" s="119">
        <v>0.51066643598825767</v>
      </c>
      <c r="N154" s="119"/>
      <c r="O154" s="119">
        <v>0.50092052816035115</v>
      </c>
      <c r="P154" s="119"/>
      <c r="Q154" s="119">
        <v>0.49276835592151869</v>
      </c>
      <c r="R154" s="119"/>
      <c r="S154" s="119">
        <v>0.48116539472332021</v>
      </c>
      <c r="T154" s="119"/>
      <c r="U154" s="119">
        <v>0.47849407602579552</v>
      </c>
    </row>
    <row r="155" spans="2:21" x14ac:dyDescent="0.35">
      <c r="B155" s="85" t="s">
        <v>90</v>
      </c>
      <c r="D155" s="94" t="s">
        <v>285</v>
      </c>
      <c r="E155" s="124">
        <v>24184.5146485595</v>
      </c>
      <c r="F155" s="124"/>
      <c r="G155" s="124">
        <v>21679.059606345199</v>
      </c>
      <c r="H155" s="124"/>
      <c r="I155" s="124">
        <v>54919.509943123077</v>
      </c>
      <c r="J155" s="124"/>
      <c r="K155" s="124">
        <v>22699.145091625105</v>
      </c>
      <c r="L155" s="124"/>
      <c r="M155" s="124">
        <v>18355.908241871704</v>
      </c>
      <c r="N155" s="124"/>
      <c r="O155" s="124">
        <v>10355.832630332483</v>
      </c>
      <c r="P155" s="124"/>
      <c r="Q155" s="124">
        <v>10221.213998025609</v>
      </c>
      <c r="R155" s="124"/>
      <c r="S155" s="124">
        <v>13164.51715625207</v>
      </c>
      <c r="T155" s="124"/>
      <c r="U155" s="124">
        <v>11542.876365944539</v>
      </c>
    </row>
    <row r="156" spans="2:21" x14ac:dyDescent="0.35">
      <c r="D156" s="94" t="s">
        <v>286</v>
      </c>
      <c r="E156" s="119">
        <v>0.16285278384275445</v>
      </c>
      <c r="F156" s="119"/>
      <c r="G156" s="119">
        <v>0.16217281548207685</v>
      </c>
      <c r="H156" s="119"/>
      <c r="I156" s="119">
        <v>0.47585981324652887</v>
      </c>
      <c r="J156" s="119"/>
      <c r="K156" s="119">
        <v>0.20546564638178094</v>
      </c>
      <c r="L156" s="119"/>
      <c r="M156" s="119">
        <v>0.18154882367589295</v>
      </c>
      <c r="N156" s="119"/>
      <c r="O156" s="119">
        <v>0.10721505807021647</v>
      </c>
      <c r="P156" s="119"/>
      <c r="Q156" s="119">
        <v>0.11763551501456372</v>
      </c>
      <c r="R156" s="119"/>
      <c r="S156" s="119">
        <v>0.13209291934245759</v>
      </c>
      <c r="T156" s="119"/>
      <c r="U156" s="119" t="e">
        <v>#DIV/0!</v>
      </c>
    </row>
    <row r="157" spans="2:21" x14ac:dyDescent="0.35">
      <c r="B157" s="85" t="s">
        <v>91</v>
      </c>
      <c r="D157" s="94" t="s">
        <v>287</v>
      </c>
      <c r="E157" s="124">
        <v>1985.0501673242024</v>
      </c>
      <c r="F157" s="124"/>
      <c r="G157" s="124">
        <v>7280.5128604115134</v>
      </c>
      <c r="H157" s="124"/>
      <c r="I157" s="124">
        <v>51059.645877867413</v>
      </c>
      <c r="J157" s="124"/>
      <c r="K157" s="124">
        <v>6226.8497075339947</v>
      </c>
      <c r="L157" s="124"/>
      <c r="M157" s="124">
        <v>3420.8366631415292</v>
      </c>
      <c r="N157" s="124"/>
      <c r="O157" s="124">
        <v>723.88912584670641</v>
      </c>
      <c r="P157" s="124"/>
      <c r="Q157" s="124">
        <v>2794.1810916209288</v>
      </c>
      <c r="R157" s="124"/>
      <c r="S157" s="124">
        <v>1164.3201091613512</v>
      </c>
      <c r="T157" s="124"/>
      <c r="U157" s="124">
        <v>950.47156755310311</v>
      </c>
    </row>
    <row r="158" spans="2:21" x14ac:dyDescent="0.35">
      <c r="D158" s="94" t="s">
        <v>288</v>
      </c>
      <c r="E158" s="119">
        <v>1.4743292533838607E-2</v>
      </c>
      <c r="F158" s="119"/>
      <c r="G158" s="119">
        <v>0.83633417759759299</v>
      </c>
      <c r="H158" s="119"/>
      <c r="I158" s="119">
        <v>8.579574722801274</v>
      </c>
      <c r="J158" s="119"/>
      <c r="K158" s="119">
        <v>2.3117453473841096</v>
      </c>
      <c r="L158" s="119"/>
      <c r="M158" s="119">
        <v>1.2813802687716145</v>
      </c>
      <c r="N158" s="119"/>
      <c r="O158" s="119">
        <v>0.2613940579722609</v>
      </c>
      <c r="P158" s="119"/>
      <c r="Q158" s="119">
        <v>1.3354528009100401</v>
      </c>
      <c r="R158" s="119"/>
      <c r="S158" s="119">
        <v>0.43816256000937898</v>
      </c>
      <c r="T158" s="119"/>
      <c r="U158" s="119" t="e">
        <v>#DIV/0!</v>
      </c>
    </row>
    <row r="159" spans="2:21" x14ac:dyDescent="0.35">
      <c r="D159" s="94" t="s">
        <v>92</v>
      </c>
      <c r="E159" s="124">
        <v>26169.564815883703</v>
      </c>
      <c r="F159" s="124"/>
      <c r="G159" s="124">
        <v>28959.572466756712</v>
      </c>
      <c r="H159" s="124"/>
      <c r="I159" s="124">
        <v>105979.15582099049</v>
      </c>
      <c r="J159" s="124"/>
      <c r="K159" s="124">
        <v>28925.9947991591</v>
      </c>
      <c r="L159" s="124"/>
      <c r="M159" s="124">
        <v>21776.744905013235</v>
      </c>
      <c r="N159" s="124"/>
      <c r="O159" s="124">
        <v>11079.721756179189</v>
      </c>
      <c r="P159" s="124"/>
      <c r="Q159" s="124">
        <v>13015.395089646538</v>
      </c>
      <c r="R159" s="124"/>
      <c r="S159" s="124">
        <v>14328.837265413422</v>
      </c>
      <c r="T159" s="124"/>
      <c r="U159" s="124">
        <v>12493.347933497642</v>
      </c>
    </row>
    <row r="160" spans="2:21" x14ac:dyDescent="0.35">
      <c r="D160" s="94" t="s">
        <v>289</v>
      </c>
      <c r="E160" s="119">
        <v>9.2424187285089401E-2</v>
      </c>
      <c r="F160" s="119"/>
      <c r="G160" s="119">
        <v>0.20056423209720448</v>
      </c>
      <c r="H160" s="119"/>
      <c r="I160" s="119">
        <v>0.85347490828854344</v>
      </c>
      <c r="J160" s="119"/>
      <c r="K160" s="119">
        <v>0.25089136415620322</v>
      </c>
      <c r="L160" s="119"/>
      <c r="M160" s="119">
        <v>0.21459094980677221</v>
      </c>
      <c r="N160" s="119"/>
      <c r="O160" s="119">
        <v>0.11807641127019003</v>
      </c>
      <c r="P160" s="119"/>
      <c r="Q160" s="119">
        <v>0.1615205863706338</v>
      </c>
      <c r="R160" s="119"/>
      <c r="S160" s="119">
        <v>0.15669972515589467</v>
      </c>
      <c r="T160" s="119"/>
      <c r="U160" s="119" t="e">
        <v>#DIV/0!</v>
      </c>
    </row>
    <row r="161" spans="2:21" x14ac:dyDescent="0.35">
      <c r="B161" s="85" t="s">
        <v>120</v>
      </c>
      <c r="D161" s="94" t="s">
        <v>120</v>
      </c>
      <c r="E161" s="124">
        <v>4373.7849840412991</v>
      </c>
      <c r="F161" s="124"/>
      <c r="G161" s="124">
        <v>3867.7044153400002</v>
      </c>
      <c r="H161" s="124"/>
      <c r="I161" s="124">
        <v>3956.8732041787998</v>
      </c>
      <c r="J161" s="124"/>
      <c r="K161" s="124">
        <v>7845.1408231720006</v>
      </c>
      <c r="L161" s="124"/>
      <c r="M161" s="124">
        <v>2493.4361639056997</v>
      </c>
      <c r="N161" s="124"/>
      <c r="O161" s="124">
        <v>1937.4646112338071</v>
      </c>
      <c r="P161" s="124"/>
      <c r="Q161" s="124">
        <v>1293.5236621241579</v>
      </c>
      <c r="R161" s="124"/>
      <c r="S161" s="124">
        <v>2234.7411271098017</v>
      </c>
      <c r="T161" s="124"/>
      <c r="U161" s="124">
        <v>2305.7730545154127</v>
      </c>
    </row>
    <row r="162" spans="2:21" x14ac:dyDescent="0.35">
      <c r="B162" s="131"/>
      <c r="C162" s="132"/>
      <c r="D162" s="87" t="s">
        <v>290</v>
      </c>
      <c r="E162" s="133">
        <v>0.18085064131323447</v>
      </c>
      <c r="F162" s="133"/>
      <c r="G162" s="133">
        <v>0.17840738876920517</v>
      </c>
      <c r="H162" s="133"/>
      <c r="I162" s="133">
        <v>7.2048589076572273E-2</v>
      </c>
      <c r="J162" s="133"/>
      <c r="K162" s="133">
        <v>0.34561393354265491</v>
      </c>
      <c r="L162" s="133"/>
      <c r="M162" s="133">
        <v>0.13583834322171631</v>
      </c>
      <c r="N162" s="133"/>
      <c r="O162" s="133">
        <v>0.18708921632809386</v>
      </c>
      <c r="P162" s="133"/>
      <c r="Q162" s="133">
        <v>0.1265528402373752</v>
      </c>
      <c r="R162" s="133"/>
      <c r="S162" s="133">
        <v>0.16975488736770586</v>
      </c>
      <c r="T162" s="133"/>
      <c r="U162" s="133">
        <v>0.19975723393505601</v>
      </c>
    </row>
    <row r="163" spans="2:21" x14ac:dyDescent="0.35">
      <c r="B163" s="85" t="s">
        <v>119</v>
      </c>
      <c r="D163" s="94" t="s">
        <v>291</v>
      </c>
      <c r="E163" s="124">
        <v>7193.2564687593003</v>
      </c>
      <c r="F163" s="124"/>
      <c r="G163" s="124">
        <v>6499.2113232713991</v>
      </c>
      <c r="H163" s="124"/>
      <c r="I163" s="124">
        <v>5965.1614671894013</v>
      </c>
      <c r="J163" s="124"/>
      <c r="K163" s="124">
        <v>5585.2609603676992</v>
      </c>
      <c r="L163" s="124"/>
      <c r="M163" s="124">
        <v>3317.8386535157001</v>
      </c>
      <c r="N163" s="124"/>
      <c r="O163" s="124">
        <v>2601.1893971896884</v>
      </c>
      <c r="P163" s="124"/>
      <c r="Q163" s="124">
        <v>4029.978835466758</v>
      </c>
      <c r="R163" s="124"/>
      <c r="S163" s="124">
        <v>5373.1514125310214</v>
      </c>
      <c r="T163" s="124"/>
      <c r="U163" s="124">
        <v>2861.9204565577661</v>
      </c>
    </row>
    <row r="164" spans="2:21" x14ac:dyDescent="0.35">
      <c r="B164" s="85" t="s">
        <v>118</v>
      </c>
      <c r="D164" s="94" t="s">
        <v>292</v>
      </c>
      <c r="E164" s="124">
        <v>16991.258179800199</v>
      </c>
      <c r="F164" s="124"/>
      <c r="G164" s="124">
        <v>15179.848283073799</v>
      </c>
      <c r="H164" s="124"/>
      <c r="I164" s="124">
        <v>48954.348475933672</v>
      </c>
      <c r="J164" s="124"/>
      <c r="K164" s="124">
        <v>17113.884131257408</v>
      </c>
      <c r="L164" s="124"/>
      <c r="M164" s="124">
        <v>15038.069588356</v>
      </c>
      <c r="N164" s="124"/>
      <c r="O164" s="124">
        <v>7754.643233142795</v>
      </c>
      <c r="P164" s="124"/>
      <c r="Q164" s="124">
        <v>6191.2351625588499</v>
      </c>
      <c r="R164" s="124"/>
      <c r="S164" s="124">
        <v>7791.3657437210513</v>
      </c>
      <c r="T164" s="124"/>
      <c r="U164" s="124">
        <v>8680.955909386772</v>
      </c>
    </row>
    <row r="165" spans="2:21" x14ac:dyDescent="0.35">
      <c r="B165" s="85" t="s">
        <v>95</v>
      </c>
      <c r="D165" s="94" t="s">
        <v>293</v>
      </c>
      <c r="E165" s="124">
        <v>3387.9128059752907</v>
      </c>
      <c r="F165" s="124"/>
      <c r="G165" s="124">
        <v>3087.4999581128968</v>
      </c>
      <c r="H165" s="124"/>
      <c r="I165" s="124">
        <v>3204.9050506169879</v>
      </c>
      <c r="J165" s="124"/>
      <c r="K165" s="124">
        <v>3268.6281374523915</v>
      </c>
      <c r="L165" s="124"/>
      <c r="M165" s="124">
        <v>2643.3838970089973</v>
      </c>
      <c r="N165" s="124"/>
      <c r="O165" s="124">
        <v>1962.7365689151652</v>
      </c>
      <c r="P165" s="124"/>
      <c r="Q165" s="124">
        <v>1622.9465302748599</v>
      </c>
      <c r="R165" s="124"/>
      <c r="S165" s="124">
        <v>2366.7623834529904</v>
      </c>
      <c r="T165" s="124"/>
      <c r="U165" s="124">
        <v>1907.0390277012634</v>
      </c>
    </row>
    <row r="166" spans="2:21" x14ac:dyDescent="0.35">
      <c r="B166" s="85" t="s">
        <v>96</v>
      </c>
      <c r="D166" s="94" t="s">
        <v>294</v>
      </c>
      <c r="E166" s="124">
        <v>29981.4685952</v>
      </c>
      <c r="F166" s="124"/>
      <c r="G166" s="124">
        <v>30469.327888659998</v>
      </c>
      <c r="H166" s="124"/>
      <c r="I166" s="124">
        <v>34105.045583259998</v>
      </c>
      <c r="J166" s="124"/>
      <c r="K166" s="124">
        <v>37351.478633120001</v>
      </c>
      <c r="L166" s="124"/>
      <c r="M166" s="124">
        <v>37289.401034099996</v>
      </c>
      <c r="N166" s="124"/>
      <c r="O166" s="124">
        <v>34702.818673660004</v>
      </c>
      <c r="P166" s="124"/>
      <c r="Q166" s="124">
        <v>33123.04982516</v>
      </c>
      <c r="R166" s="124"/>
      <c r="S166" s="124">
        <v>34450.414212206102</v>
      </c>
      <c r="T166" s="124"/>
      <c r="U166" s="124">
        <v>24413.010679313702</v>
      </c>
    </row>
    <row r="167" spans="2:21" x14ac:dyDescent="0.35">
      <c r="B167" s="85" t="s">
        <v>97</v>
      </c>
      <c r="D167" s="94" t="s">
        <v>295</v>
      </c>
      <c r="E167" s="124">
        <v>9328.9423917399999</v>
      </c>
      <c r="F167" s="124"/>
      <c r="G167" s="124">
        <v>8559.3092586700004</v>
      </c>
      <c r="H167" s="124"/>
      <c r="I167" s="124">
        <v>7644.0440478700002</v>
      </c>
      <c r="J167" s="124"/>
      <c r="K167" s="124">
        <v>7932.0464919700007</v>
      </c>
      <c r="L167" s="124"/>
      <c r="M167" s="124">
        <v>8242.6953649900006</v>
      </c>
      <c r="N167" s="124"/>
      <c r="O167" s="124">
        <v>7970.3447252100004</v>
      </c>
      <c r="P167" s="124"/>
      <c r="Q167" s="124">
        <v>7685.5433358800001</v>
      </c>
      <c r="R167" s="124"/>
      <c r="S167" s="124">
        <v>8727.0048282799708</v>
      </c>
      <c r="T167" s="124"/>
      <c r="U167" s="124">
        <v>4980.1116157799906</v>
      </c>
    </row>
    <row r="168" spans="2:21" x14ac:dyDescent="0.35">
      <c r="B168" s="85" t="s">
        <v>98</v>
      </c>
      <c r="D168" s="94" t="s">
        <v>296</v>
      </c>
      <c r="E168" s="124">
        <v>16092.80218427</v>
      </c>
      <c r="F168" s="124"/>
      <c r="G168" s="124">
        <v>9860.7066761799997</v>
      </c>
      <c r="H168" s="124"/>
      <c r="I168" s="124">
        <v>4980.2430857399995</v>
      </c>
      <c r="J168" s="124"/>
      <c r="K168" s="124">
        <v>1336.6600310399999</v>
      </c>
      <c r="L168" s="124"/>
      <c r="M168" s="124">
        <v>1452.0650785799999</v>
      </c>
      <c r="N168" s="124"/>
      <c r="O168" s="124">
        <v>1548.7569084300001</v>
      </c>
      <c r="P168" s="124"/>
      <c r="Q168" s="124">
        <v>1638.3354964499999</v>
      </c>
      <c r="R168" s="124"/>
      <c r="S168" s="124">
        <v>1804.90506422</v>
      </c>
      <c r="T168" s="124"/>
      <c r="U168" s="124">
        <v>1868.59889995</v>
      </c>
    </row>
    <row r="169" spans="2:21" x14ac:dyDescent="0.35">
      <c r="B169" s="85" t="s">
        <v>9</v>
      </c>
      <c r="D169" s="94" t="s">
        <v>297</v>
      </c>
      <c r="E169" s="124">
        <v>1877.59436527</v>
      </c>
      <c r="F169" s="124"/>
      <c r="G169" s="124">
        <v>1824.39885319</v>
      </c>
      <c r="H169" s="124"/>
      <c r="I169" s="124">
        <v>1686.9098695099999</v>
      </c>
      <c r="J169" s="124"/>
      <c r="K169" s="124">
        <v>1631.6004946600001</v>
      </c>
      <c r="L169" s="124"/>
      <c r="M169" s="124">
        <v>1890.79903745</v>
      </c>
      <c r="N169" s="124"/>
      <c r="O169" s="124">
        <v>2330.5355389499996</v>
      </c>
      <c r="P169" s="124"/>
      <c r="Q169" s="124">
        <v>2813.4245675700004</v>
      </c>
      <c r="R169" s="124"/>
      <c r="S169" s="124">
        <v>2816.00719794</v>
      </c>
      <c r="T169" s="124"/>
      <c r="U169" s="124">
        <v>2429.7249621399997</v>
      </c>
    </row>
    <row r="170" spans="2:21" x14ac:dyDescent="0.35">
      <c r="B170" s="85" t="s">
        <v>99</v>
      </c>
      <c r="D170" s="94" t="s">
        <v>80</v>
      </c>
      <c r="E170" s="124">
        <v>57280.807536480002</v>
      </c>
      <c r="F170" s="124"/>
      <c r="G170" s="124">
        <v>50713.742676700007</v>
      </c>
      <c r="H170" s="124"/>
      <c r="I170" s="124">
        <v>48416.242586379994</v>
      </c>
      <c r="J170" s="124"/>
      <c r="K170" s="124">
        <v>48251.785650790007</v>
      </c>
      <c r="L170" s="124"/>
      <c r="M170" s="124">
        <v>48874.960515119994</v>
      </c>
      <c r="N170" s="124"/>
      <c r="O170" s="124">
        <v>46552.455846249999</v>
      </c>
      <c r="P170" s="124"/>
      <c r="Q170" s="124">
        <v>45260.353225059996</v>
      </c>
      <c r="R170" s="124"/>
      <c r="S170" s="124">
        <v>47798.331302646075</v>
      </c>
      <c r="T170" s="124"/>
      <c r="U170" s="124">
        <v>33691.446157183695</v>
      </c>
    </row>
    <row r="171" spans="2:21" x14ac:dyDescent="0.35">
      <c r="B171" s="85"/>
      <c r="D171" s="94" t="s">
        <v>298</v>
      </c>
      <c r="E171" s="119">
        <v>4.7479128905437339E-2</v>
      </c>
      <c r="F171" s="119"/>
      <c r="G171" s="119">
        <v>4.4776981238089361E-2</v>
      </c>
      <c r="H171" s="119"/>
      <c r="I171" s="119">
        <v>4.3528940954008791E-2</v>
      </c>
      <c r="J171" s="119"/>
      <c r="K171" s="119">
        <v>5.0349374161536356E-2</v>
      </c>
      <c r="L171" s="119"/>
      <c r="M171" s="119">
        <v>5.4120419182645478E-2</v>
      </c>
      <c r="N171" s="119"/>
      <c r="O171" s="119">
        <v>5.7447333299928315E-2</v>
      </c>
      <c r="P171" s="119"/>
      <c r="Q171" s="119">
        <v>5.9420328653735088E-2</v>
      </c>
      <c r="R171" s="119"/>
      <c r="S171" s="119">
        <v>7.1353890229856193E-2</v>
      </c>
      <c r="T171" s="119"/>
      <c r="U171" s="119">
        <v>4.4075120800427935E-2</v>
      </c>
    </row>
    <row r="172" spans="2:21" x14ac:dyDescent="0.35">
      <c r="B172" s="85" t="s">
        <v>100</v>
      </c>
      <c r="D172" s="94" t="s">
        <v>299</v>
      </c>
      <c r="E172" s="124">
        <v>15992.471017099999</v>
      </c>
      <c r="F172" s="124"/>
      <c r="G172" s="124">
        <v>17642.275389420003</v>
      </c>
      <c r="H172" s="124"/>
      <c r="I172" s="124">
        <v>18051.01213223</v>
      </c>
      <c r="J172" s="124"/>
      <c r="K172" s="124">
        <v>17413.895158029998</v>
      </c>
      <c r="L172" s="124"/>
      <c r="M172" s="124">
        <v>12233.956308010002</v>
      </c>
      <c r="N172" s="124"/>
      <c r="O172" s="124">
        <v>9349.9529635899999</v>
      </c>
      <c r="P172" s="124"/>
      <c r="Q172" s="124">
        <v>12495.345428209999</v>
      </c>
      <c r="R172" s="124"/>
      <c r="S172" s="124">
        <v>194.12138086999988</v>
      </c>
      <c r="T172" s="124"/>
      <c r="U172" s="124">
        <v>9844.9202008300017</v>
      </c>
    </row>
    <row r="173" spans="2:21" x14ac:dyDescent="0.35">
      <c r="B173" s="85" t="s">
        <v>117</v>
      </c>
      <c r="D173" s="94" t="s">
        <v>117</v>
      </c>
      <c r="E173" s="124">
        <v>96124.822187740006</v>
      </c>
      <c r="F173" s="124"/>
      <c r="G173" s="124">
        <v>88638.189480479981</v>
      </c>
      <c r="H173" s="124"/>
      <c r="I173" s="124">
        <v>84678.404384900001</v>
      </c>
      <c r="J173" s="124"/>
      <c r="K173" s="124">
        <v>76961.750289689997</v>
      </c>
      <c r="L173" s="124"/>
      <c r="M173" s="124">
        <v>67127.316284569999</v>
      </c>
      <c r="N173" s="124"/>
      <c r="O173" s="124">
        <v>59024.274576779993</v>
      </c>
      <c r="P173" s="124"/>
      <c r="Q173" s="124">
        <v>54413.699396809992</v>
      </c>
      <c r="R173" s="124"/>
      <c r="S173" s="124">
        <v>46888.660002499419</v>
      </c>
      <c r="T173" s="124"/>
      <c r="U173" s="124">
        <v>52420.574803299984</v>
      </c>
    </row>
    <row r="174" spans="2:21" x14ac:dyDescent="0.35">
      <c r="B174" s="85"/>
      <c r="D174" s="94" t="s">
        <v>300</v>
      </c>
      <c r="E174" s="119">
        <v>0.14944529285443856</v>
      </c>
      <c r="F174" s="119"/>
      <c r="G174" s="119">
        <v>0.14921713461528477</v>
      </c>
      <c r="H174" s="119"/>
      <c r="I174" s="119">
        <v>0.14661351760432309</v>
      </c>
      <c r="J174" s="119"/>
      <c r="K174" s="119">
        <v>0.15494774010364695</v>
      </c>
      <c r="L174" s="119"/>
      <c r="M174" s="119">
        <v>0.14555820872987124</v>
      </c>
      <c r="N174" s="119"/>
      <c r="O174" s="119">
        <v>0.14540826921487096</v>
      </c>
      <c r="P174" s="119"/>
      <c r="Q174" s="119">
        <v>0.14497147333882737</v>
      </c>
      <c r="R174" s="119"/>
      <c r="S174" s="119">
        <v>0.14547164733711254</v>
      </c>
      <c r="T174" s="119"/>
      <c r="U174" s="119">
        <v>0.14331744983974667</v>
      </c>
    </row>
    <row r="175" spans="2:21" x14ac:dyDescent="0.35">
      <c r="B175" s="85"/>
      <c r="D175" s="94" t="s">
        <v>301</v>
      </c>
      <c r="E175" s="124">
        <v>906708.52899389016</v>
      </c>
      <c r="F175" s="124"/>
      <c r="G175" s="124">
        <v>851353.89490382187</v>
      </c>
      <c r="H175" s="124"/>
      <c r="I175" s="124">
        <v>835164.23922943091</v>
      </c>
      <c r="J175" s="124"/>
      <c r="K175" s="124">
        <v>699210.32123686303</v>
      </c>
      <c r="L175" s="124"/>
      <c r="M175" s="124">
        <v>655134.51065481489</v>
      </c>
      <c r="N175" s="124"/>
      <c r="O175" s="124">
        <v>585157.06356953038</v>
      </c>
      <c r="P175" s="124"/>
      <c r="Q175" s="124">
        <v>549197.34231344052</v>
      </c>
      <c r="R175" s="124"/>
      <c r="S175" s="124">
        <v>485337.58457029104</v>
      </c>
      <c r="T175" s="124"/>
      <c r="U175" s="124">
        <v>553932.09029302851</v>
      </c>
    </row>
    <row r="176" spans="2:21" x14ac:dyDescent="0.35">
      <c r="B176" s="85" t="s">
        <v>302</v>
      </c>
      <c r="D176" s="94" t="s">
        <v>303</v>
      </c>
      <c r="E176" s="124">
        <v>299733.30886215722</v>
      </c>
      <c r="F176" s="124"/>
      <c r="G176" s="124">
        <v>281231.22527307301</v>
      </c>
      <c r="H176" s="124"/>
      <c r="I176" s="124">
        <v>277112.82346168673</v>
      </c>
      <c r="J176" s="124"/>
      <c r="K176" s="124">
        <v>259129.01176027331</v>
      </c>
      <c r="L176" s="124"/>
      <c r="M176" s="124">
        <v>247943.50044071779</v>
      </c>
      <c r="N176" s="124"/>
      <c r="O176" s="124">
        <v>225193.09843369172</v>
      </c>
      <c r="P176" s="124"/>
      <c r="Q176" s="124">
        <v>212500.7877795338</v>
      </c>
      <c r="R176" s="124"/>
      <c r="S176" s="124">
        <v>184539.43472985778</v>
      </c>
      <c r="T176" s="124"/>
      <c r="U176" s="124">
        <v>210477.52550220661</v>
      </c>
    </row>
    <row r="177" spans="2:21" x14ac:dyDescent="0.35">
      <c r="B177" s="85"/>
      <c r="D177" s="94" t="s">
        <v>304</v>
      </c>
      <c r="E177" s="124">
        <v>429565.21991606028</v>
      </c>
      <c r="F177" s="124"/>
      <c r="G177" s="124">
        <v>395627.43250343006</v>
      </c>
      <c r="H177" s="124"/>
      <c r="I177" s="124">
        <v>383579.14028183988</v>
      </c>
      <c r="J177" s="124"/>
      <c r="K177" s="124">
        <v>317466.35998881003</v>
      </c>
      <c r="L177" s="124"/>
      <c r="M177" s="124">
        <v>291865.5980510799</v>
      </c>
      <c r="N177" s="124"/>
      <c r="O177" s="124">
        <v>253892.02184045012</v>
      </c>
      <c r="P177" s="124"/>
      <c r="Q177" s="124">
        <v>233459.19056123</v>
      </c>
      <c r="R177" s="124"/>
      <c r="S177" s="124">
        <v>200692.7292813703</v>
      </c>
      <c r="T177" s="124"/>
      <c r="U177" s="124">
        <v>228309.94922017038</v>
      </c>
    </row>
    <row r="178" spans="2:21" x14ac:dyDescent="0.35">
      <c r="B178" s="85" t="s">
        <v>305</v>
      </c>
      <c r="D178" s="94" t="s">
        <v>306</v>
      </c>
      <c r="E178" s="124">
        <v>213645.55207772</v>
      </c>
      <c r="F178" s="124"/>
      <c r="G178" s="124">
        <v>198394.08995114002</v>
      </c>
      <c r="H178" s="124"/>
      <c r="I178" s="124">
        <v>193982.91380807001</v>
      </c>
      <c r="J178" s="124"/>
      <c r="K178" s="124">
        <v>179228.52719192</v>
      </c>
      <c r="L178" s="124"/>
      <c r="M178" s="124">
        <v>169306.03129444001</v>
      </c>
      <c r="N178" s="124"/>
      <c r="O178" s="124">
        <v>152029.00930502999</v>
      </c>
      <c r="P178" s="124"/>
      <c r="Q178" s="124">
        <v>141881.54471317999</v>
      </c>
      <c r="R178" s="124"/>
      <c r="S178" s="124">
        <v>121628.911126267</v>
      </c>
      <c r="T178" s="124"/>
      <c r="U178" s="124">
        <v>137455.52359500399</v>
      </c>
    </row>
    <row r="179" spans="2:21" x14ac:dyDescent="0.35">
      <c r="B179" s="85"/>
      <c r="D179" s="94" t="s">
        <v>307</v>
      </c>
      <c r="E179" s="124">
        <v>477143.30907782982</v>
      </c>
      <c r="F179" s="124"/>
      <c r="G179" s="124">
        <v>455726.46240039176</v>
      </c>
      <c r="H179" s="124"/>
      <c r="I179" s="124">
        <v>451585.09894759103</v>
      </c>
      <c r="J179" s="124"/>
      <c r="K179" s="124">
        <v>381743.96124805277</v>
      </c>
      <c r="L179" s="124"/>
      <c r="M179" s="124">
        <v>363268.91260373499</v>
      </c>
      <c r="N179" s="124"/>
      <c r="O179" s="124">
        <v>331265.04172908014</v>
      </c>
      <c r="P179" s="124"/>
      <c r="Q179" s="124">
        <v>315738.15175221057</v>
      </c>
      <c r="R179" s="124"/>
      <c r="S179" s="124">
        <v>284644.85528892087</v>
      </c>
      <c r="T179" s="124"/>
      <c r="U179" s="124">
        <v>325622.14107285801</v>
      </c>
    </row>
    <row r="180" spans="2:21" x14ac:dyDescent="0.35">
      <c r="B180" s="85" t="s">
        <v>308</v>
      </c>
      <c r="D180" s="94" t="s">
        <v>309</v>
      </c>
      <c r="E180" s="124">
        <v>86087.756784437195</v>
      </c>
      <c r="F180" s="124"/>
      <c r="G180" s="124">
        <v>82837.135321933005</v>
      </c>
      <c r="H180" s="124"/>
      <c r="I180" s="124">
        <v>83129.909653616705</v>
      </c>
      <c r="J180" s="124"/>
      <c r="K180" s="124">
        <v>79900.484568353306</v>
      </c>
      <c r="L180" s="124"/>
      <c r="M180" s="124">
        <v>78637.469146277799</v>
      </c>
      <c r="N180" s="124"/>
      <c r="O180" s="124">
        <v>73164.089128661697</v>
      </c>
      <c r="P180" s="124"/>
      <c r="Q180" s="124">
        <v>70619.243066353811</v>
      </c>
      <c r="R180" s="124"/>
      <c r="S180" s="124">
        <v>62910.523603590795</v>
      </c>
      <c r="T180" s="124"/>
      <c r="U180" s="124">
        <v>73022.00190720259</v>
      </c>
    </row>
    <row r="181" spans="2:21" x14ac:dyDescent="0.35">
      <c r="B181" s="85"/>
      <c r="D181" s="94"/>
      <c r="E181" s="124"/>
      <c r="F181" s="124"/>
      <c r="G181" s="124"/>
      <c r="H181" s="124"/>
      <c r="I181" s="124"/>
      <c r="J181" s="124"/>
      <c r="K181" s="124"/>
      <c r="L181" s="124"/>
      <c r="M181" s="124"/>
      <c r="N181" s="124"/>
      <c r="O181" s="124"/>
      <c r="P181" s="124"/>
      <c r="Q181" s="124"/>
      <c r="R181" s="124"/>
      <c r="S181" s="124"/>
      <c r="T181" s="124"/>
      <c r="U181" s="124"/>
    </row>
    <row r="182" spans="2:21" ht="15" thickBot="1" x14ac:dyDescent="0.4">
      <c r="C182" s="82"/>
      <c r="D182" s="117" t="s">
        <v>310</v>
      </c>
      <c r="E182" s="134"/>
      <c r="F182" s="134"/>
      <c r="G182" s="134"/>
      <c r="H182" s="134"/>
      <c r="I182" s="134"/>
      <c r="J182" s="134"/>
      <c r="K182" s="134"/>
      <c r="L182" s="134"/>
      <c r="M182" s="134"/>
      <c r="N182" s="134"/>
      <c r="O182" s="134"/>
      <c r="P182" s="134"/>
      <c r="Q182" s="134"/>
      <c r="R182" s="134"/>
      <c r="S182" s="134"/>
      <c r="T182" s="134"/>
      <c r="U182" s="134"/>
    </row>
    <row r="183" spans="2:21" x14ac:dyDescent="0.35">
      <c r="D183" s="94" t="s">
        <v>311</v>
      </c>
      <c r="E183" s="135">
        <v>43.522942169519013</v>
      </c>
      <c r="F183" s="135"/>
      <c r="G183" s="135">
        <v>45.33419334180136</v>
      </c>
      <c r="H183" s="135"/>
      <c r="I183" s="135">
        <v>44.751541143006463</v>
      </c>
      <c r="J183" s="135"/>
      <c r="K183" s="135">
        <v>48.282096877786977</v>
      </c>
      <c r="L183" s="135"/>
      <c r="M183" s="135">
        <v>45.531811256308963</v>
      </c>
      <c r="N183" s="135"/>
      <c r="O183" s="135">
        <v>46.746727835117547</v>
      </c>
      <c r="P183" s="135"/>
      <c r="Q183" s="135">
        <v>44.2546364182556</v>
      </c>
      <c r="R183" s="135"/>
      <c r="S183" s="135">
        <v>57.941192125897153</v>
      </c>
      <c r="T183" s="135"/>
      <c r="U183" s="135">
        <v>47.854193770392826</v>
      </c>
    </row>
    <row r="184" spans="2:21" x14ac:dyDescent="0.35">
      <c r="D184" s="94" t="s">
        <v>312</v>
      </c>
      <c r="E184" s="135">
        <v>62.022467919094126</v>
      </c>
      <c r="F184" s="135"/>
      <c r="G184" s="135">
        <v>64.626105105031726</v>
      </c>
      <c r="H184" s="135"/>
      <c r="I184" s="135">
        <v>58.61281544221761</v>
      </c>
      <c r="J184" s="135"/>
      <c r="K184" s="135">
        <v>58.148042334671587</v>
      </c>
      <c r="L184" s="135"/>
      <c r="M184" s="135">
        <v>55.353038823805065</v>
      </c>
      <c r="N184" s="135"/>
      <c r="O184" s="135">
        <v>57.837903722671946</v>
      </c>
      <c r="P184" s="135"/>
      <c r="Q184" s="135">
        <v>55.775495677799675</v>
      </c>
      <c r="R184" s="135"/>
      <c r="S184" s="135">
        <v>71.857007127130544</v>
      </c>
      <c r="T184" s="135"/>
      <c r="U184" s="135">
        <v>58.317031185659438</v>
      </c>
    </row>
    <row r="185" spans="2:21" x14ac:dyDescent="0.35">
      <c r="D185" s="94" t="s">
        <v>313</v>
      </c>
      <c r="E185" s="135">
        <v>53.385907681431924</v>
      </c>
      <c r="F185" s="135"/>
      <c r="G185" s="135">
        <v>55.452471069892511</v>
      </c>
      <c r="H185" s="135"/>
      <c r="I185" s="135">
        <v>51.949159726623051</v>
      </c>
      <c r="J185" s="135"/>
      <c r="K185" s="135">
        <v>53.395488864227715</v>
      </c>
      <c r="L185" s="135"/>
      <c r="M185" s="135">
        <v>50.547182535231819</v>
      </c>
      <c r="N185" s="135"/>
      <c r="O185" s="135">
        <v>52.302525518630652</v>
      </c>
      <c r="P185" s="135"/>
      <c r="Q185" s="135">
        <v>49.931751294384341</v>
      </c>
      <c r="R185" s="135"/>
      <c r="S185" s="135">
        <v>64.63700074386233</v>
      </c>
      <c r="T185" s="135"/>
      <c r="U185" s="135">
        <v>52.860599492018935</v>
      </c>
    </row>
    <row r="186" spans="2:21" x14ac:dyDescent="0.35">
      <c r="D186" s="94" t="s">
        <v>314</v>
      </c>
      <c r="E186" s="135">
        <v>6.6216796882612989</v>
      </c>
      <c r="F186" s="135"/>
      <c r="G186" s="135">
        <v>7.1259288251460129</v>
      </c>
      <c r="H186" s="135"/>
      <c r="I186" s="135">
        <v>7.0926489611435812</v>
      </c>
      <c r="J186" s="135"/>
      <c r="K186" s="135">
        <v>7.6757128106125636</v>
      </c>
      <c r="L186" s="135"/>
      <c r="M186" s="135">
        <v>6.7909816877949085</v>
      </c>
      <c r="N186" s="135"/>
      <c r="O186" s="135">
        <v>6.9970807074108583</v>
      </c>
      <c r="P186" s="135"/>
      <c r="Q186" s="135">
        <v>6.8725670556143132</v>
      </c>
      <c r="R186" s="135"/>
      <c r="S186" s="135">
        <v>9.6516663019052906</v>
      </c>
      <c r="T186" s="135"/>
      <c r="U186" s="135">
        <v>6.9870609767822449</v>
      </c>
    </row>
    <row r="187" spans="2:21" x14ac:dyDescent="0.35">
      <c r="D187" s="94" t="s">
        <v>315</v>
      </c>
      <c r="E187" s="135">
        <v>15.361490708689539</v>
      </c>
      <c r="F187" s="135"/>
      <c r="G187" s="135">
        <v>15.969240485143512</v>
      </c>
      <c r="H187" s="135"/>
      <c r="I187" s="135">
        <v>15.385751763139965</v>
      </c>
      <c r="J187" s="135"/>
      <c r="K187" s="135">
        <v>17.314121468130935</v>
      </c>
      <c r="L187" s="135"/>
      <c r="M187" s="135">
        <v>17.638538814466763</v>
      </c>
      <c r="N187" s="135"/>
      <c r="O187" s="135">
        <v>18.845339248712683</v>
      </c>
      <c r="P187" s="135"/>
      <c r="Q187" s="135">
        <v>19.742259236693251</v>
      </c>
      <c r="R187" s="135"/>
      <c r="S187" s="135">
        <v>25.734053588537801</v>
      </c>
      <c r="T187" s="135"/>
      <c r="U187" s="135">
        <v>22.005997970211375</v>
      </c>
    </row>
    <row r="188" spans="2:21" x14ac:dyDescent="0.35">
      <c r="D188" s="94" t="s">
        <v>316</v>
      </c>
      <c r="E188" s="135">
        <v>14.686049504952676</v>
      </c>
      <c r="F188" s="135"/>
      <c r="G188" s="135">
        <v>15.163019355682282</v>
      </c>
      <c r="H188" s="135"/>
      <c r="I188" s="135">
        <v>14.542097899299936</v>
      </c>
      <c r="J188" s="135"/>
      <c r="K188" s="135">
        <v>16.50590344124722</v>
      </c>
      <c r="L188" s="135"/>
      <c r="M188" s="135">
        <v>16.851806298703139</v>
      </c>
      <c r="N188" s="135"/>
      <c r="O188" s="135">
        <v>17.965020620236658</v>
      </c>
      <c r="P188" s="135"/>
      <c r="Q188" s="135">
        <v>18.767310757944387</v>
      </c>
      <c r="R188" s="135"/>
      <c r="S188" s="135">
        <v>24.71752354021427</v>
      </c>
      <c r="T188" s="135"/>
      <c r="U188" s="135">
        <v>21.172580864989282</v>
      </c>
    </row>
    <row r="189" spans="2:21" x14ac:dyDescent="0.35">
      <c r="D189" s="94" t="s">
        <v>317</v>
      </c>
      <c r="E189" s="135">
        <v>7.2918738299340085</v>
      </c>
      <c r="F189" s="135"/>
      <c r="G189" s="135">
        <v>7.4323024256978281</v>
      </c>
      <c r="H189" s="135"/>
      <c r="I189" s="135">
        <v>6.805641217562485</v>
      </c>
      <c r="J189" s="135"/>
      <c r="K189" s="135">
        <v>6.9955011311426913</v>
      </c>
      <c r="L189" s="135"/>
      <c r="M189" s="135">
        <v>6.7933600010453725</v>
      </c>
      <c r="N189" s="135"/>
      <c r="O189" s="135">
        <v>7.1497957980009179</v>
      </c>
      <c r="P189" s="135"/>
      <c r="Q189" s="135">
        <v>6.8689544990236024</v>
      </c>
      <c r="R189" s="135"/>
      <c r="S189" s="135">
        <v>8.0079114169408978</v>
      </c>
      <c r="T189" s="135"/>
      <c r="U189" s="135">
        <v>6.9912065489133699</v>
      </c>
    </row>
    <row r="190" spans="2:21" x14ac:dyDescent="0.35">
      <c r="D190" s="94" t="s">
        <v>318</v>
      </c>
      <c r="E190" s="135">
        <v>4.9630613416396177</v>
      </c>
      <c r="F190" s="135"/>
      <c r="G190" s="135">
        <v>4.9572237247149182</v>
      </c>
      <c r="H190" s="135"/>
      <c r="I190" s="135">
        <v>4.9304471379923882</v>
      </c>
      <c r="J190" s="135"/>
      <c r="K190" s="135">
        <v>5.8828321212365857</v>
      </c>
      <c r="L190" s="135"/>
      <c r="M190" s="135">
        <v>5.7470210252422724</v>
      </c>
      <c r="N190" s="135"/>
      <c r="O190" s="135">
        <v>5.9108572054323298</v>
      </c>
      <c r="P190" s="135"/>
      <c r="Q190" s="135">
        <v>6.2743297629162464</v>
      </c>
      <c r="R190" s="135"/>
      <c r="S190" s="135">
        <v>8.1863244106048132</v>
      </c>
      <c r="T190" s="135"/>
      <c r="U190" s="135">
        <v>6.1899291869550197</v>
      </c>
    </row>
    <row r="191" spans="2:21" x14ac:dyDescent="0.35">
      <c r="D191" s="94" t="s">
        <v>319</v>
      </c>
      <c r="E191" s="135">
        <v>0.38418765684028344</v>
      </c>
      <c r="F191" s="135"/>
      <c r="G191" s="135">
        <v>0.35672450997493027</v>
      </c>
      <c r="H191" s="135"/>
      <c r="I191" s="135">
        <v>0.39952491200783358</v>
      </c>
      <c r="J191" s="135"/>
      <c r="K191" s="135">
        <v>0.38277201255298626</v>
      </c>
      <c r="L191" s="135"/>
      <c r="M191" s="135">
        <v>0.44650965503061468</v>
      </c>
      <c r="N191" s="135"/>
      <c r="O191" s="135">
        <v>0.41886995315816372</v>
      </c>
      <c r="P191" s="135"/>
      <c r="Q191" s="135">
        <v>0.4933925527086791</v>
      </c>
      <c r="R191" s="135"/>
      <c r="S191" s="135">
        <v>0.49946531013939166</v>
      </c>
      <c r="T191" s="135"/>
      <c r="U191" s="135">
        <v>0.69721508074639926</v>
      </c>
    </row>
    <row r="192" spans="2:21" x14ac:dyDescent="0.35">
      <c r="D192" s="94" t="s">
        <v>320</v>
      </c>
      <c r="E192" s="135">
        <v>21.307729193213952</v>
      </c>
      <c r="F192" s="135"/>
      <c r="G192" s="135">
        <v>22.288948180828296</v>
      </c>
      <c r="H192" s="135"/>
      <c r="I192" s="135">
        <v>21.634746860443506</v>
      </c>
      <c r="J192" s="135"/>
      <c r="K192" s="135">
        <v>24.181616251859779</v>
      </c>
      <c r="L192" s="135"/>
      <c r="M192" s="135">
        <v>23.642787986498039</v>
      </c>
      <c r="N192" s="135"/>
      <c r="O192" s="135">
        <v>24.962101327647506</v>
      </c>
      <c r="P192" s="135"/>
      <c r="Q192" s="135">
        <v>25.639877813558709</v>
      </c>
      <c r="R192" s="135"/>
      <c r="S192" s="135">
        <v>34.369189842119553</v>
      </c>
      <c r="T192" s="135"/>
      <c r="U192" s="135">
        <v>28.159641841771524</v>
      </c>
    </row>
    <row r="193" spans="2:21" x14ac:dyDescent="0.35">
      <c r="D193" s="94" t="s">
        <v>321</v>
      </c>
      <c r="E193" s="135">
        <v>16.780070212730418</v>
      </c>
      <c r="F193" s="135"/>
      <c r="G193" s="135">
        <v>17.415879787047903</v>
      </c>
      <c r="H193" s="135"/>
      <c r="I193" s="135">
        <v>15.821489615026774</v>
      </c>
      <c r="J193" s="135"/>
      <c r="K193" s="135">
        <v>16.270319367603992</v>
      </c>
      <c r="L193" s="135"/>
      <c r="M193" s="135">
        <v>17.183411398949922</v>
      </c>
      <c r="N193" s="135"/>
      <c r="O193" s="135">
        <v>18.28205609557352</v>
      </c>
      <c r="P193" s="135"/>
      <c r="Q193" s="135">
        <v>18.430840688405532</v>
      </c>
      <c r="R193" s="135"/>
      <c r="S193" s="135">
        <v>21.970933277538595</v>
      </c>
      <c r="T193" s="135"/>
      <c r="U193" s="135">
        <v>19.360440202474297</v>
      </c>
    </row>
    <row r="194" spans="2:21" x14ac:dyDescent="0.35">
      <c r="D194" s="94" t="s">
        <v>322</v>
      </c>
      <c r="E194" s="135">
        <v>4.5276589804835332</v>
      </c>
      <c r="F194" s="135"/>
      <c r="G194" s="135">
        <v>4.8730683937803931</v>
      </c>
      <c r="H194" s="135"/>
      <c r="I194" s="135">
        <v>5.8132572454167324</v>
      </c>
      <c r="J194" s="135"/>
      <c r="K194" s="135">
        <v>7.9112968842557869</v>
      </c>
      <c r="L194" s="135"/>
      <c r="M194" s="135">
        <v>6.4593765875481175</v>
      </c>
      <c r="N194" s="135"/>
      <c r="O194" s="135">
        <v>6.6800452320739865</v>
      </c>
      <c r="P194" s="135"/>
      <c r="Q194" s="135">
        <v>7.2090371251531771</v>
      </c>
      <c r="R194" s="135"/>
      <c r="S194" s="135">
        <v>12.398256564580958</v>
      </c>
      <c r="T194" s="135"/>
      <c r="U194" s="135">
        <v>8.7992016392972268</v>
      </c>
    </row>
    <row r="196" spans="2:21" ht="15" thickBot="1" x14ac:dyDescent="0.4">
      <c r="B196" s="91"/>
      <c r="C196" s="82"/>
      <c r="D196" s="117" t="s">
        <v>323</v>
      </c>
      <c r="E196" s="117"/>
      <c r="F196" s="117"/>
      <c r="G196" s="117"/>
      <c r="H196" s="117"/>
      <c r="I196" s="117"/>
      <c r="J196" s="117"/>
      <c r="K196" s="117"/>
      <c r="L196" s="117"/>
      <c r="M196" s="117"/>
      <c r="N196" s="117"/>
      <c r="O196" s="117"/>
      <c r="P196" s="117"/>
      <c r="Q196" s="117"/>
      <c r="R196" s="117"/>
      <c r="S196" s="117"/>
      <c r="T196" s="117"/>
      <c r="U196" s="117"/>
    </row>
    <row r="197" spans="2:21" x14ac:dyDescent="0.35">
      <c r="B197" s="85" t="s">
        <v>96</v>
      </c>
      <c r="D197" s="94" t="s">
        <v>324</v>
      </c>
      <c r="E197" s="124">
        <v>29981.4685952</v>
      </c>
      <c r="F197" s="124"/>
      <c r="G197" s="124">
        <v>30469.327888659998</v>
      </c>
      <c r="H197" s="124"/>
      <c r="I197" s="124">
        <v>34105.045583259998</v>
      </c>
      <c r="J197" s="124"/>
      <c r="K197" s="124">
        <v>37351.478633120001</v>
      </c>
      <c r="L197" s="124"/>
      <c r="M197" s="124">
        <v>37289.401034099996</v>
      </c>
      <c r="N197" s="124"/>
      <c r="O197" s="124">
        <v>34702.818673660004</v>
      </c>
      <c r="P197" s="124"/>
      <c r="Q197" s="124">
        <v>33123.04982516</v>
      </c>
      <c r="R197" s="124"/>
      <c r="S197" s="124">
        <v>34450.414212206102</v>
      </c>
      <c r="T197" s="124"/>
      <c r="U197" s="124">
        <v>24413.010679313702</v>
      </c>
    </row>
    <row r="198" spans="2:21" x14ac:dyDescent="0.35">
      <c r="B198" s="85" t="s">
        <v>97</v>
      </c>
      <c r="D198" s="94" t="s">
        <v>325</v>
      </c>
      <c r="E198" s="124">
        <v>9328.9423917399999</v>
      </c>
      <c r="F198" s="124"/>
      <c r="G198" s="124">
        <v>8559.3092586700004</v>
      </c>
      <c r="H198" s="124"/>
      <c r="I198" s="124">
        <v>7644.0440478700002</v>
      </c>
      <c r="J198" s="124"/>
      <c r="K198" s="124">
        <v>7932.0464919700007</v>
      </c>
      <c r="L198" s="124"/>
      <c r="M198" s="124">
        <v>8242.6953649900006</v>
      </c>
      <c r="N198" s="124"/>
      <c r="O198" s="124">
        <v>7970.3447252100004</v>
      </c>
      <c r="P198" s="124"/>
      <c r="Q198" s="124">
        <v>7685.5433358800001</v>
      </c>
      <c r="R198" s="124"/>
      <c r="S198" s="124">
        <v>8727.0048282799708</v>
      </c>
      <c r="T198" s="124"/>
      <c r="U198" s="124">
        <v>4980.1116157799906</v>
      </c>
    </row>
    <row r="199" spans="2:21" x14ac:dyDescent="0.35">
      <c r="B199" s="85" t="s">
        <v>98</v>
      </c>
      <c r="D199" s="94" t="s">
        <v>326</v>
      </c>
      <c r="E199" s="124">
        <v>16092.80218427</v>
      </c>
      <c r="F199" s="124"/>
      <c r="G199" s="124">
        <v>9860.7066761799997</v>
      </c>
      <c r="H199" s="124"/>
      <c r="I199" s="124">
        <v>4980.2430857399995</v>
      </c>
      <c r="J199" s="124"/>
      <c r="K199" s="124">
        <v>1336.6600310399999</v>
      </c>
      <c r="L199" s="124"/>
      <c r="M199" s="124">
        <v>1452.0650785799999</v>
      </c>
      <c r="N199" s="124"/>
      <c r="O199" s="124">
        <v>1548.7569084300001</v>
      </c>
      <c r="P199" s="124"/>
      <c r="Q199" s="124">
        <v>1638.3354964499999</v>
      </c>
      <c r="R199" s="124"/>
      <c r="S199" s="124">
        <v>1804.90506422</v>
      </c>
      <c r="T199" s="124"/>
      <c r="U199" s="124">
        <v>1868.59889995</v>
      </c>
    </row>
    <row r="200" spans="2:21" x14ac:dyDescent="0.35">
      <c r="B200" s="85" t="s">
        <v>9</v>
      </c>
      <c r="D200" s="94" t="s">
        <v>327</v>
      </c>
      <c r="E200" s="124">
        <v>1877.59436527</v>
      </c>
      <c r="F200" s="124"/>
      <c r="G200" s="124">
        <v>1824.39885319</v>
      </c>
      <c r="H200" s="124"/>
      <c r="I200" s="124">
        <v>1686.9098695099999</v>
      </c>
      <c r="J200" s="124"/>
      <c r="K200" s="124">
        <v>1631.6004946600001</v>
      </c>
      <c r="L200" s="124"/>
      <c r="M200" s="124">
        <v>1890.79903745</v>
      </c>
      <c r="N200" s="124"/>
      <c r="O200" s="124">
        <v>2330.5355389499996</v>
      </c>
      <c r="P200" s="124"/>
      <c r="Q200" s="124">
        <v>2813.4245675700004</v>
      </c>
      <c r="R200" s="124"/>
      <c r="S200" s="124">
        <v>2816.00719794</v>
      </c>
      <c r="T200" s="124"/>
      <c r="U200" s="124">
        <v>2429.7249621399997</v>
      </c>
    </row>
    <row r="201" spans="2:21" x14ac:dyDescent="0.35">
      <c r="B201" s="85" t="s">
        <v>121</v>
      </c>
      <c r="D201" s="94" t="s">
        <v>328</v>
      </c>
      <c r="E201" s="124">
        <v>57280.807536479995</v>
      </c>
      <c r="F201" s="124"/>
      <c r="G201" s="124">
        <v>50713.7426767</v>
      </c>
      <c r="H201" s="124"/>
      <c r="I201" s="124">
        <v>48416.242586380002</v>
      </c>
      <c r="J201" s="124"/>
      <c r="K201" s="124">
        <v>48251.785650790007</v>
      </c>
      <c r="L201" s="124"/>
      <c r="M201" s="124">
        <v>48874.960515120001</v>
      </c>
      <c r="N201" s="124"/>
      <c r="O201" s="124">
        <v>46552.455846249999</v>
      </c>
      <c r="P201" s="124"/>
      <c r="Q201" s="124">
        <v>45260.353225060004</v>
      </c>
      <c r="R201" s="124"/>
      <c r="S201" s="124">
        <v>47798.331302646075</v>
      </c>
      <c r="T201" s="124"/>
      <c r="U201" s="124">
        <v>33691.446157183695</v>
      </c>
    </row>
    <row r="202" spans="2:21" x14ac:dyDescent="0.35">
      <c r="B202" s="85" t="s">
        <v>329</v>
      </c>
      <c r="D202" s="136" t="s">
        <v>330</v>
      </c>
      <c r="E202" s="137">
        <v>30087.583202419017</v>
      </c>
      <c r="F202" s="137"/>
      <c r="G202" s="137">
        <v>33664.707254559129</v>
      </c>
      <c r="H202" s="137"/>
      <c r="I202" s="137">
        <v>35010.538997844618</v>
      </c>
      <c r="J202" s="137"/>
      <c r="K202" s="137">
        <v>37343.698439813561</v>
      </c>
      <c r="L202" s="137"/>
      <c r="M202" s="137">
        <v>35996.118247737279</v>
      </c>
      <c r="N202" s="137"/>
      <c r="O202" s="137">
        <v>33532.63298316174</v>
      </c>
      <c r="P202" s="137"/>
      <c r="Q202" s="137">
        <v>33836.948220123239</v>
      </c>
      <c r="R202" s="137"/>
      <c r="S202" s="137">
        <v>26271.633708436158</v>
      </c>
      <c r="T202" s="137"/>
      <c r="U202" s="137">
        <v>22949.630671324801</v>
      </c>
    </row>
    <row r="203" spans="2:21" x14ac:dyDescent="0.35">
      <c r="B203" s="85" t="s">
        <v>331</v>
      </c>
      <c r="D203" s="108" t="s">
        <v>332</v>
      </c>
      <c r="E203" s="124">
        <v>8639.5971566324988</v>
      </c>
      <c r="F203" s="124"/>
      <c r="G203" s="124">
        <v>7956.8535917373902</v>
      </c>
      <c r="H203" s="124"/>
      <c r="I203" s="124">
        <v>7581.1048375670307</v>
      </c>
      <c r="J203" s="124"/>
      <c r="K203" s="124">
        <v>8017.5792310588886</v>
      </c>
      <c r="L203" s="124"/>
      <c r="M203" s="124">
        <v>8286.4570846847837</v>
      </c>
      <c r="N203" s="124"/>
      <c r="O203" s="124">
        <v>7655.4692381225004</v>
      </c>
      <c r="P203" s="124"/>
      <c r="Q203" s="124">
        <v>8219.1640512428603</v>
      </c>
      <c r="R203" s="124"/>
      <c r="S203" s="124">
        <v>5621.8391312143776</v>
      </c>
      <c r="T203" s="124"/>
      <c r="U203" s="124">
        <v>4653.7245043007433</v>
      </c>
    </row>
    <row r="204" spans="2:21" x14ac:dyDescent="0.35">
      <c r="B204" s="85" t="s">
        <v>333</v>
      </c>
      <c r="D204" s="108" t="s">
        <v>334</v>
      </c>
      <c r="E204" s="124">
        <v>11777.891472556956</v>
      </c>
      <c r="F204" s="124"/>
      <c r="G204" s="124">
        <v>5404.9711341815218</v>
      </c>
      <c r="H204" s="124"/>
      <c r="I204" s="124">
        <v>2925.6846035898907</v>
      </c>
      <c r="J204" s="124"/>
      <c r="K204" s="124">
        <v>1385.6071272423335</v>
      </c>
      <c r="L204" s="124"/>
      <c r="M204" s="124">
        <v>1532.4127149226088</v>
      </c>
      <c r="N204" s="124"/>
      <c r="O204" s="124">
        <v>1564.076713352935</v>
      </c>
      <c r="P204" s="124"/>
      <c r="Q204" s="124">
        <v>1722.082735885381</v>
      </c>
      <c r="R204" s="124"/>
      <c r="S204" s="124">
        <v>1729.1060219771373</v>
      </c>
      <c r="T204" s="124"/>
      <c r="U204" s="124">
        <v>2121.8711905143682</v>
      </c>
    </row>
    <row r="205" spans="2:21" x14ac:dyDescent="0.35">
      <c r="B205" s="85" t="s">
        <v>335</v>
      </c>
      <c r="D205" s="94" t="s">
        <v>336</v>
      </c>
      <c r="E205" s="124">
        <v>1862.8055202884784</v>
      </c>
      <c r="F205" s="124"/>
      <c r="G205" s="124">
        <v>1865.2403358608694</v>
      </c>
      <c r="H205" s="124"/>
      <c r="I205" s="124">
        <v>1544.0580423325277</v>
      </c>
      <c r="J205" s="124"/>
      <c r="K205" s="124">
        <v>1753.0670357249999</v>
      </c>
      <c r="L205" s="124"/>
      <c r="M205" s="124">
        <v>2121.0078649107609</v>
      </c>
      <c r="N205" s="124"/>
      <c r="O205" s="124">
        <v>2690.7538054463043</v>
      </c>
      <c r="P205" s="124"/>
      <c r="Q205" s="124">
        <v>2889.2913825341757</v>
      </c>
      <c r="R205" s="124"/>
      <c r="S205" s="124">
        <v>2576.7524394317588</v>
      </c>
      <c r="T205" s="124"/>
      <c r="U205" s="124">
        <v>2133.6533379788452</v>
      </c>
    </row>
    <row r="206" spans="2:21" x14ac:dyDescent="0.35">
      <c r="B206" s="85" t="s">
        <v>337</v>
      </c>
      <c r="D206" s="138" t="s">
        <v>338</v>
      </c>
      <c r="E206" s="139">
        <v>52367.877351896954</v>
      </c>
      <c r="F206" s="139"/>
      <c r="G206" s="139">
        <v>48891.772316338909</v>
      </c>
      <c r="H206" s="139"/>
      <c r="I206" s="139">
        <v>47061.38648133407</v>
      </c>
      <c r="J206" s="139"/>
      <c r="K206" s="139">
        <v>48499.951833839783</v>
      </c>
      <c r="L206" s="139"/>
      <c r="M206" s="139">
        <v>47935.995912255436</v>
      </c>
      <c r="N206" s="139"/>
      <c r="O206" s="139">
        <v>45442.932740083488</v>
      </c>
      <c r="P206" s="139"/>
      <c r="Q206" s="139">
        <v>46667.486389785656</v>
      </c>
      <c r="R206" s="139"/>
      <c r="S206" s="139">
        <v>36199.331301059436</v>
      </c>
      <c r="T206" s="139"/>
      <c r="U206" s="139">
        <v>31858.879704118757</v>
      </c>
    </row>
    <row r="207" spans="2:21" x14ac:dyDescent="0.35">
      <c r="B207" s="85" t="s">
        <v>164</v>
      </c>
      <c r="C207" s="78"/>
      <c r="D207" s="94" t="s">
        <v>339</v>
      </c>
      <c r="E207" s="137">
        <v>76863.356390000015</v>
      </c>
      <c r="F207" s="137"/>
      <c r="G207" s="137">
        <v>85856.181420000008</v>
      </c>
      <c r="H207" s="137"/>
      <c r="I207" s="137">
        <v>85321.27377</v>
      </c>
      <c r="J207" s="137"/>
      <c r="K207" s="137">
        <v>90869.525349999996</v>
      </c>
      <c r="L207" s="137"/>
      <c r="M207" s="137">
        <v>97952.653990000006</v>
      </c>
      <c r="N207" s="137"/>
      <c r="O207" s="137">
        <v>99798.968640000021</v>
      </c>
      <c r="P207" s="137"/>
      <c r="Q207" s="137">
        <v>107260.92655999999</v>
      </c>
      <c r="R207" s="137"/>
      <c r="S207" s="137">
        <v>127204.71919000002</v>
      </c>
      <c r="T207" s="137"/>
      <c r="U207" s="137">
        <v>128484.7932</v>
      </c>
    </row>
    <row r="208" spans="2:21" x14ac:dyDescent="0.35">
      <c r="B208" s="85" t="s">
        <v>166</v>
      </c>
      <c r="C208" s="78"/>
      <c r="D208" s="94" t="s">
        <v>340</v>
      </c>
      <c r="E208" s="124">
        <v>4074.6306099999997</v>
      </c>
      <c r="F208" s="124"/>
      <c r="G208" s="124">
        <v>4721.7033799999999</v>
      </c>
      <c r="H208" s="124"/>
      <c r="I208" s="124">
        <v>4628.5958499999997</v>
      </c>
      <c r="J208" s="124"/>
      <c r="K208" s="124">
        <v>5764.9775099999997</v>
      </c>
      <c r="L208" s="124"/>
      <c r="M208" s="124">
        <v>6202.8559000000005</v>
      </c>
      <c r="N208" s="124"/>
      <c r="O208" s="124">
        <v>7232.6932500000003</v>
      </c>
      <c r="P208" s="124"/>
      <c r="Q208" s="124">
        <v>6379.8741299999992</v>
      </c>
      <c r="R208" s="124"/>
      <c r="S208" s="124">
        <v>19856.741109999999</v>
      </c>
      <c r="T208" s="124"/>
      <c r="U208" s="124">
        <v>21573.985149999997</v>
      </c>
    </row>
    <row r="209" spans="2:21" x14ac:dyDescent="0.35">
      <c r="B209" s="85" t="s">
        <v>168</v>
      </c>
      <c r="C209" s="78"/>
      <c r="D209" s="94" t="s">
        <v>341</v>
      </c>
      <c r="E209" s="124">
        <v>1175.7815499999999</v>
      </c>
      <c r="F209" s="124"/>
      <c r="G209" s="124">
        <v>74.140340000000009</v>
      </c>
      <c r="H209" s="124"/>
      <c r="I209" s="124">
        <v>93.27937</v>
      </c>
      <c r="J209" s="124"/>
      <c r="K209" s="124">
        <v>98.863040000000012</v>
      </c>
      <c r="L209" s="124"/>
      <c r="M209" s="124">
        <v>186.45391000000001</v>
      </c>
      <c r="N209" s="124"/>
      <c r="O209" s="124">
        <v>339.70506999999992</v>
      </c>
      <c r="P209" s="124"/>
      <c r="Q209" s="124">
        <v>669.48514999999998</v>
      </c>
      <c r="R209" s="124"/>
      <c r="S209" s="124">
        <v>2477.4441499999998</v>
      </c>
      <c r="T209" s="124"/>
      <c r="U209" s="124">
        <v>3708.4562500000002</v>
      </c>
    </row>
    <row r="210" spans="2:21" x14ac:dyDescent="0.35">
      <c r="B210" s="85" t="s">
        <v>170</v>
      </c>
      <c r="C210" s="78"/>
      <c r="D210" s="94" t="s">
        <v>342</v>
      </c>
      <c r="E210" s="124">
        <v>-4.305830000000002</v>
      </c>
      <c r="F210" s="124"/>
      <c r="G210" s="124">
        <v>605.73281000000009</v>
      </c>
      <c r="H210" s="124"/>
      <c r="I210" s="124">
        <v>333.21348999999998</v>
      </c>
      <c r="J210" s="124"/>
      <c r="K210" s="124">
        <v>370.75521999999995</v>
      </c>
      <c r="L210" s="124"/>
      <c r="M210" s="124">
        <v>678.06481000000008</v>
      </c>
      <c r="N210" s="124"/>
      <c r="O210" s="124">
        <v>1333.3855800000001</v>
      </c>
      <c r="P210" s="124"/>
      <c r="Q210" s="124">
        <v>1954.9820099999999</v>
      </c>
      <c r="R210" s="124"/>
      <c r="S210" s="124">
        <v>1859.2043799999999</v>
      </c>
      <c r="T210" s="124"/>
      <c r="U210" s="124">
        <v>1554.0563500000001</v>
      </c>
    </row>
    <row r="211" spans="2:21" x14ac:dyDescent="0.35">
      <c r="B211" s="85" t="s">
        <v>126</v>
      </c>
      <c r="C211" s="78"/>
      <c r="D211" s="138" t="s">
        <v>343</v>
      </c>
      <c r="E211" s="139">
        <v>82109.462719999996</v>
      </c>
      <c r="F211" s="139"/>
      <c r="G211" s="139">
        <v>91257.757950000014</v>
      </c>
      <c r="H211" s="139"/>
      <c r="I211" s="139">
        <v>90376.362480000011</v>
      </c>
      <c r="J211" s="139"/>
      <c r="K211" s="139">
        <v>97104.121120000011</v>
      </c>
      <c r="L211" s="139"/>
      <c r="M211" s="139">
        <v>105020.02860999999</v>
      </c>
      <c r="N211" s="139"/>
      <c r="O211" s="139">
        <v>108704.75253999999</v>
      </c>
      <c r="P211" s="139"/>
      <c r="Q211" s="139">
        <v>116265.26784999997</v>
      </c>
      <c r="R211" s="139"/>
      <c r="S211" s="139">
        <v>151398.10882999998</v>
      </c>
      <c r="T211" s="139"/>
      <c r="U211" s="139">
        <v>155321.29095000002</v>
      </c>
    </row>
    <row r="212" spans="2:21" x14ac:dyDescent="0.35">
      <c r="B212" s="85" t="s">
        <v>344</v>
      </c>
      <c r="C212" s="78"/>
      <c r="D212" s="94" t="s">
        <v>345</v>
      </c>
      <c r="E212" s="140">
        <v>101.3531095911208</v>
      </c>
      <c r="F212" s="140"/>
      <c r="G212" s="140">
        <v>101.18165145906248</v>
      </c>
      <c r="H212" s="140"/>
      <c r="I212" s="140">
        <v>97.748478398496928</v>
      </c>
      <c r="J212" s="140"/>
      <c r="K212" s="140">
        <v>98.685032217105899</v>
      </c>
      <c r="L212" s="140"/>
      <c r="M212" s="140">
        <v>108.25645358662351</v>
      </c>
      <c r="N212" s="140"/>
      <c r="O212" s="140">
        <v>118.39998724909056</v>
      </c>
      <c r="P212" s="140"/>
      <c r="Q212" s="140">
        <v>127.49408913442116</v>
      </c>
      <c r="R212" s="140"/>
      <c r="S212" s="140">
        <v>194.74030071825339</v>
      </c>
      <c r="T212" s="140"/>
      <c r="U212" s="140">
        <v>222.11662513572935</v>
      </c>
    </row>
    <row r="213" spans="2:21" x14ac:dyDescent="0.35">
      <c r="B213" s="85" t="s">
        <v>346</v>
      </c>
      <c r="C213" s="78"/>
      <c r="D213" s="94" t="s">
        <v>347</v>
      </c>
      <c r="E213" s="140">
        <v>18.711120156954689</v>
      </c>
      <c r="F213" s="140"/>
      <c r="G213" s="140">
        <v>23.543030816822402</v>
      </c>
      <c r="H213" s="140"/>
      <c r="I213" s="140">
        <v>24.488840991437073</v>
      </c>
      <c r="J213" s="140"/>
      <c r="K213" s="140">
        <v>29.16115437657545</v>
      </c>
      <c r="L213" s="140"/>
      <c r="M213" s="140">
        <v>29.77940832171755</v>
      </c>
      <c r="N213" s="140"/>
      <c r="O213" s="140">
        <v>37.585600102417985</v>
      </c>
      <c r="P213" s="140"/>
      <c r="Q213" s="140">
        <v>31.219371427397189</v>
      </c>
      <c r="R213" s="140"/>
      <c r="S213" s="140">
        <v>142.05916332450465</v>
      </c>
      <c r="T213" s="140"/>
      <c r="U213" s="140">
        <v>183.92244965325904</v>
      </c>
    </row>
    <row r="214" spans="2:21" x14ac:dyDescent="0.35">
      <c r="B214" s="85" t="s">
        <v>348</v>
      </c>
      <c r="C214" s="78"/>
      <c r="D214" s="94" t="s">
        <v>349</v>
      </c>
      <c r="E214" s="140">
        <v>3.9606286983979935</v>
      </c>
      <c r="F214" s="140"/>
      <c r="G214" s="140">
        <v>0.54420964130076477</v>
      </c>
      <c r="H214" s="140"/>
      <c r="I214" s="140">
        <v>1.2788204427876315</v>
      </c>
      <c r="J214" s="140"/>
      <c r="K214" s="140">
        <v>2.8936380538766429</v>
      </c>
      <c r="L214" s="140"/>
      <c r="M214" s="140">
        <v>4.8404864231885201</v>
      </c>
      <c r="N214" s="140"/>
      <c r="O214" s="140">
        <v>8.6404674120927236</v>
      </c>
      <c r="P214" s="140"/>
      <c r="Q214" s="140">
        <v>15.636034803846252</v>
      </c>
      <c r="R214" s="140"/>
      <c r="S214" s="140">
        <v>57.626460120614695</v>
      </c>
      <c r="T214" s="140"/>
      <c r="U214" s="140">
        <v>69.339256523096282</v>
      </c>
    </row>
    <row r="215" spans="2:21" x14ac:dyDescent="0.35">
      <c r="B215" s="85" t="s">
        <v>350</v>
      </c>
      <c r="C215" s="78"/>
      <c r="D215" s="94" t="s">
        <v>351</v>
      </c>
      <c r="E215" s="140">
        <v>-9.1705292441663519E-2</v>
      </c>
      <c r="F215" s="140"/>
      <c r="G215" s="140">
        <v>12.884018412796271</v>
      </c>
      <c r="H215" s="140"/>
      <c r="I215" s="140">
        <v>8.6558640288178061</v>
      </c>
      <c r="J215" s="140"/>
      <c r="K215" s="140">
        <v>8.5770729902543881</v>
      </c>
      <c r="L215" s="140"/>
      <c r="M215" s="140">
        <v>12.718098528907008</v>
      </c>
      <c r="N215" s="140"/>
      <c r="O215" s="140">
        <v>19.714013471688382</v>
      </c>
      <c r="P215" s="140"/>
      <c r="Q215" s="140">
        <v>27.213920773494056</v>
      </c>
      <c r="R215" s="140"/>
      <c r="S215" s="140">
        <v>29.019781024731643</v>
      </c>
      <c r="T215" s="140"/>
      <c r="U215" s="140">
        <v>28.896679416989961</v>
      </c>
    </row>
    <row r="216" spans="2:21" x14ac:dyDescent="0.35">
      <c r="B216" s="85" t="s">
        <v>352</v>
      </c>
      <c r="C216" s="78"/>
      <c r="D216" s="94" t="s">
        <v>353</v>
      </c>
      <c r="E216" s="140">
        <v>64.503908122077561</v>
      </c>
      <c r="F216" s="140"/>
      <c r="G216" s="140">
        <v>76.478541179957219</v>
      </c>
      <c r="H216" s="140"/>
      <c r="I216" s="140">
        <v>79.346063026905227</v>
      </c>
      <c r="J216" s="140"/>
      <c r="K216" s="140">
        <v>83.921643373154652</v>
      </c>
      <c r="L216" s="140"/>
      <c r="M216" s="140">
        <v>90.603439907082702</v>
      </c>
      <c r="N216" s="140"/>
      <c r="O216" s="140">
        <v>99.913342040825015</v>
      </c>
      <c r="P216" s="140"/>
      <c r="Q216" s="140">
        <v>105.0188243846854</v>
      </c>
      <c r="R216" s="140"/>
      <c r="S216" s="140">
        <v>178.88044507346737</v>
      </c>
      <c r="T216" s="140"/>
      <c r="U216" s="140">
        <v>205.2313351398283</v>
      </c>
    </row>
  </sheetData>
  <pageMargins left="0.7" right="0.7" top="0.75" bottom="0.75" header="0.3" footer="0.3"/>
  <customProperties>
    <customPr name="SheetOptions"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O15"/>
  <sheetViews>
    <sheetView zoomScale="90" zoomScaleNormal="90" workbookViewId="0">
      <selection activeCell="R33" sqref="R33"/>
    </sheetView>
  </sheetViews>
  <sheetFormatPr defaultRowHeight="14.5" outlineLevelRow="1" x14ac:dyDescent="0.35"/>
  <cols>
    <col min="2" max="2" width="234.7265625" bestFit="1" customWidth="1"/>
  </cols>
  <sheetData>
    <row r="1" spans="1:15" x14ac:dyDescent="0.35">
      <c r="A1" s="222" t="s">
        <v>406</v>
      </c>
    </row>
    <row r="2" spans="1:15" outlineLevel="1" x14ac:dyDescent="0.35">
      <c r="B2" s="222" t="s">
        <v>409</v>
      </c>
    </row>
    <row r="3" spans="1:15" ht="160" outlineLevel="1" x14ac:dyDescent="0.35">
      <c r="B3" s="223" t="s">
        <v>395</v>
      </c>
      <c r="C3" s="223"/>
      <c r="D3" s="223"/>
      <c r="E3" s="223"/>
      <c r="F3" s="223"/>
      <c r="G3" s="223"/>
      <c r="H3" s="223"/>
      <c r="I3" s="223"/>
      <c r="J3" s="223"/>
      <c r="K3" s="223"/>
      <c r="L3" s="223"/>
      <c r="M3" s="223"/>
      <c r="N3" s="223"/>
      <c r="O3" s="223"/>
    </row>
    <row r="4" spans="1:15" outlineLevel="1" x14ac:dyDescent="0.35">
      <c r="B4" s="222" t="s">
        <v>410</v>
      </c>
    </row>
    <row r="5" spans="1:15" ht="160" outlineLevel="1" x14ac:dyDescent="0.35">
      <c r="B5" s="223" t="s">
        <v>408</v>
      </c>
      <c r="C5" s="223"/>
      <c r="D5" s="223"/>
      <c r="E5" s="223"/>
      <c r="F5" s="223"/>
      <c r="G5" s="223"/>
      <c r="H5" s="223"/>
      <c r="I5" s="223"/>
      <c r="J5" s="223"/>
      <c r="K5" s="223"/>
      <c r="L5" s="223"/>
      <c r="M5" s="223"/>
      <c r="N5" s="223"/>
      <c r="O5" s="223"/>
    </row>
    <row r="6" spans="1:15" outlineLevel="1" x14ac:dyDescent="0.35">
      <c r="B6" s="222" t="s">
        <v>411</v>
      </c>
    </row>
    <row r="7" spans="1:15" ht="140" outlineLevel="1" x14ac:dyDescent="0.35">
      <c r="B7" s="223" t="s">
        <v>407</v>
      </c>
      <c r="C7" s="223"/>
      <c r="D7" s="223"/>
      <c r="E7" s="223"/>
      <c r="F7" s="223"/>
      <c r="G7" s="223"/>
      <c r="H7" s="223"/>
      <c r="I7" s="223"/>
      <c r="J7" s="223"/>
      <c r="K7" s="223"/>
      <c r="L7" s="223"/>
      <c r="M7" s="223"/>
      <c r="N7" s="223"/>
      <c r="O7" s="223"/>
    </row>
    <row r="9" spans="1:15" x14ac:dyDescent="0.35">
      <c r="A9" s="222" t="s">
        <v>412</v>
      </c>
    </row>
    <row r="10" spans="1:15" x14ac:dyDescent="0.35">
      <c r="B10" s="222" t="s">
        <v>413</v>
      </c>
    </row>
    <row r="11" spans="1:15" ht="140" x14ac:dyDescent="0.35">
      <c r="B11" s="223" t="s">
        <v>416</v>
      </c>
      <c r="C11" s="223"/>
      <c r="D11" s="223"/>
      <c r="E11" s="223"/>
      <c r="F11" s="223"/>
      <c r="G11" s="223"/>
      <c r="H11" s="223"/>
      <c r="I11" s="223"/>
      <c r="J11" s="223"/>
      <c r="K11" s="223"/>
    </row>
    <row r="12" spans="1:15" x14ac:dyDescent="0.35">
      <c r="B12" s="222" t="s">
        <v>414</v>
      </c>
    </row>
    <row r="13" spans="1:15" ht="140" x14ac:dyDescent="0.35">
      <c r="B13" s="223" t="s">
        <v>417</v>
      </c>
    </row>
    <row r="14" spans="1:15" x14ac:dyDescent="0.35">
      <c r="B14" s="222" t="s">
        <v>415</v>
      </c>
    </row>
    <row r="15" spans="1:15" ht="130" x14ac:dyDescent="0.35">
      <c r="B15" s="223" t="s">
        <v>418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Mgmt. Statement of Operations</vt:lpstr>
      <vt:lpstr>Non-GAAP Reconciliations</vt:lpstr>
      <vt:lpstr>Quarterly Activity Report</vt:lpstr>
      <vt:lpstr>Monthly Activity Report</vt:lpstr>
      <vt:lpstr>Roll-Forward</vt:lpstr>
      <vt:lpstr>Hyperion</vt:lpstr>
      <vt:lpstr>Sheet1</vt:lpstr>
      <vt:lpstr>Footnotes</vt:lpstr>
      <vt:lpstr>'Mgmt. Statement of Operations'!Print_Area</vt:lpstr>
      <vt:lpstr>'Monthly Activity Report'!Print_Area</vt:lpstr>
      <vt:lpstr>'Non-GAAP Reconciliations'!Print_Area</vt:lpstr>
      <vt:lpstr>'Quarterly Activity Report'!Print_Area</vt:lpstr>
      <vt:lpstr>'Quarterly Activity Report'!Print_Titles</vt:lpstr>
    </vt:vector>
  </TitlesOfParts>
  <Company>LPL Financial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Dawson</dc:creator>
  <cp:lastModifiedBy>Emily DeCuir</cp:lastModifiedBy>
  <cp:lastPrinted>2022-02-03T17:28:09Z</cp:lastPrinted>
  <dcterms:created xsi:type="dcterms:W3CDTF">2016-02-01T17:23:39Z</dcterms:created>
  <dcterms:modified xsi:type="dcterms:W3CDTF">2022-04-28T18:14:01Z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